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deghabadi.ADISHREFINERY\Desktop\"/>
    </mc:Choice>
  </mc:AlternateContent>
  <xr:revisionPtr revIDLastSave="0" documentId="13_ncr:1_{83B41AC1-3AF7-4B78-8800-C60AA08A4C7E}" xr6:coauthVersionLast="47" xr6:coauthVersionMax="47" xr10:uidLastSave="{00000000-0000-0000-0000-000000000000}"/>
  <bookViews>
    <workbookView xWindow="4140" yWindow="1050" windowWidth="17955" windowHeight="11415" xr2:uid="{D7E7D106-A5AA-49E8-AB50-ED704ADD30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G21" i="1"/>
  <c r="H21" i="1"/>
  <c r="F21" i="1"/>
  <c r="E21" i="1"/>
  <c r="H15" i="1"/>
  <c r="H16" i="1"/>
  <c r="H17" i="1"/>
  <c r="H18" i="1"/>
  <c r="H19" i="1"/>
  <c r="G16" i="1"/>
  <c r="G17" i="1"/>
  <c r="G18" i="1"/>
  <c r="G19" i="1"/>
  <c r="G15" i="1"/>
  <c r="H3" i="1"/>
  <c r="H4" i="1"/>
  <c r="H5" i="1"/>
  <c r="H6" i="1"/>
  <c r="H7" i="1"/>
  <c r="H8" i="1"/>
  <c r="H9" i="1"/>
  <c r="H10" i="1"/>
  <c r="H11" i="1"/>
  <c r="H12" i="1"/>
  <c r="H13" i="1"/>
  <c r="G3" i="1"/>
  <c r="G4" i="1"/>
  <c r="G5" i="1"/>
  <c r="G6" i="1"/>
  <c r="G7" i="1"/>
  <c r="G8" i="1"/>
  <c r="G9" i="1"/>
  <c r="G10" i="1"/>
  <c r="G11" i="1"/>
  <c r="G12" i="1"/>
  <c r="G13" i="1"/>
  <c r="H2" i="1"/>
  <c r="G2" i="1"/>
  <c r="D24" i="1"/>
  <c r="F22" i="1"/>
  <c r="E20" i="1"/>
  <c r="F19" i="1"/>
  <c r="F18" i="1"/>
  <c r="F17" i="1"/>
  <c r="E16" i="1"/>
  <c r="E15" i="1"/>
  <c r="F15" i="1"/>
  <c r="F14" i="1"/>
  <c r="H14" i="1" s="1"/>
  <c r="E14" i="1"/>
  <c r="F13" i="1"/>
  <c r="E12" i="1"/>
  <c r="F11" i="1"/>
  <c r="E11" i="1"/>
  <c r="F10" i="1"/>
  <c r="F9" i="1"/>
  <c r="E9" i="1"/>
  <c r="E8" i="1"/>
  <c r="F7" i="1"/>
  <c r="E6" i="1"/>
  <c r="E5" i="1"/>
  <c r="F4" i="1"/>
  <c r="F3" i="1"/>
  <c r="F2" i="1"/>
  <c r="G24" i="1" l="1"/>
  <c r="H24" i="1"/>
  <c r="E24" i="1"/>
  <c r="F24" i="1"/>
</calcChain>
</file>

<file path=xl/sharedStrings.xml><?xml version="1.0" encoding="utf-8"?>
<sst xmlns="http://schemas.openxmlformats.org/spreadsheetml/2006/main" count="31" uniqueCount="31">
  <si>
    <t>ITEM NO</t>
  </si>
  <si>
    <t>ITEM DESCRIPTION</t>
  </si>
  <si>
    <t>FOB PRICE (EURO)</t>
  </si>
  <si>
    <t>CFR AMOUNT (EURO)</t>
  </si>
  <si>
    <t>STEEL STRUCTURE</t>
  </si>
  <si>
    <t>AIR COOLER</t>
  </si>
  <si>
    <t>COLUMN</t>
  </si>
  <si>
    <t>COMPRESSOR</t>
  </si>
  <si>
    <t>DESUPERHEATER</t>
  </si>
  <si>
    <t>DRUM</t>
  </si>
  <si>
    <t>EJECTOR</t>
  </si>
  <si>
    <t>ELEC,INST</t>
  </si>
  <si>
    <t>FILTER</t>
  </si>
  <si>
    <t>HEATER</t>
  </si>
  <si>
    <t>MIXER</t>
  </si>
  <si>
    <t>PACKAGE</t>
  </si>
  <si>
    <t>PIPING</t>
  </si>
  <si>
    <t>PUMP</t>
  </si>
  <si>
    <t>REACTOR</t>
  </si>
  <si>
    <t>SHELL TUBE</t>
  </si>
  <si>
    <t>STORAGE TANK</t>
  </si>
  <si>
    <t>TOWER</t>
  </si>
  <si>
    <t>SPARE PART</t>
  </si>
  <si>
    <t>UTILITY</t>
  </si>
  <si>
    <t>FIXED EQUIPMENT</t>
  </si>
  <si>
    <t>FREIGHT CHARGERS</t>
  </si>
  <si>
    <t>GRAND TOTAL</t>
  </si>
  <si>
    <t>Type A old</t>
  </si>
  <si>
    <t>Type B old</t>
  </si>
  <si>
    <t>Type A New</t>
  </si>
  <si>
    <t>Type B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</si>
</sst>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4" fontId="1" fillId="0" borderId="4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4" fontId="1" fillId="2" borderId="4" xfId="0" applyNumberFormat="1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4" fontId="1" fillId="3" borderId="4" xfId="0" applyNumberFormat="1" applyFont="1" applyFill="1" applyBorder="1" applyAlignment="1">
      <alignment horizontal="center" vertical="center" wrapText="1" readingOrder="2"/>
    </xf>
    <xf numFmtId="4" fontId="1" fillId="4" borderId="2" xfId="0" applyNumberFormat="1" applyFont="1" applyFill="1" applyBorder="1" applyAlignment="1">
      <alignment horizontal="center" vertical="center" wrapText="1" readingOrder="2"/>
    </xf>
    <xf numFmtId="4" fontId="1" fillId="4" borderId="4" xfId="0" applyNumberFormat="1" applyFont="1" applyFill="1" applyBorder="1" applyAlignment="1">
      <alignment horizontal="center" vertical="center" wrapText="1" readingOrder="2"/>
    </xf>
    <xf numFmtId="0" fontId="1" fillId="5" borderId="2" xfId="0" applyFont="1" applyFill="1" applyBorder="1" applyAlignment="1">
      <alignment horizontal="center" vertical="center" wrapText="1" readingOrder="2"/>
    </xf>
    <xf numFmtId="4" fontId="1" fillId="5" borderId="4" xfId="0" applyNumberFormat="1" applyFont="1" applyFill="1" applyBorder="1" applyAlignment="1">
      <alignment horizontal="center" vertical="center" wrapText="1" readingOrder="2"/>
    </xf>
    <xf numFmtId="4" fontId="1" fillId="6" borderId="4" xfId="0" applyNumberFormat="1" applyFont="1" applyFill="1" applyBorder="1" applyAlignment="1">
      <alignment horizontal="center" vertical="center" wrapText="1" readingOrder="2"/>
    </xf>
    <xf numFmtId="4" fontId="1" fillId="7" borderId="4" xfId="0" applyNumberFormat="1" applyFont="1" applyFill="1" applyBorder="1" applyAlignment="1">
      <alignment horizontal="center" vertical="center" wrapText="1" readingOrder="2"/>
    </xf>
    <xf numFmtId="4" fontId="2" fillId="3" borderId="4" xfId="0" applyNumberFormat="1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A499-5033-4686-BD05-AF35D27EDEAD}">
  <dimension ref="A1:H26"/>
  <sheetViews>
    <sheetView tabSelected="1" workbookViewId="0">
      <selection activeCell="E26" sqref="E26"/>
    </sheetView>
  </sheetViews>
  <sheetFormatPr defaultRowHeight="15" x14ac:dyDescent="0.25"/>
  <cols>
    <col min="2" max="2" width="13.28515625" customWidth="1"/>
    <col min="3" max="3" width="11.7109375" customWidth="1"/>
    <col min="4" max="4" width="11.5703125" customWidth="1"/>
    <col min="5" max="5" width="13.140625" style="7" customWidth="1"/>
    <col min="6" max="6" width="13.7109375" style="8" customWidth="1"/>
    <col min="7" max="7" width="13.5703125" style="6" customWidth="1"/>
    <col min="8" max="8" width="12.7109375" style="6" customWidth="1"/>
  </cols>
  <sheetData>
    <row r="1" spans="1:8" ht="39" thickBot="1" x14ac:dyDescent="0.3">
      <c r="A1" s="1" t="s">
        <v>0</v>
      </c>
      <c r="B1" s="2" t="s">
        <v>1</v>
      </c>
      <c r="C1" s="2" t="s">
        <v>2</v>
      </c>
      <c r="D1" s="14" t="s">
        <v>3</v>
      </c>
      <c r="E1" s="12" t="s">
        <v>27</v>
      </c>
      <c r="F1" s="12" t="s">
        <v>28</v>
      </c>
      <c r="G1" s="10" t="s">
        <v>29</v>
      </c>
      <c r="H1" s="10" t="s">
        <v>30</v>
      </c>
    </row>
    <row r="2" spans="1:8" ht="26.25" thickBot="1" x14ac:dyDescent="0.3">
      <c r="A2" s="4">
        <v>1</v>
      </c>
      <c r="B2" s="3" t="s">
        <v>4</v>
      </c>
      <c r="C2" s="5">
        <v>15258057</v>
      </c>
      <c r="D2" s="15">
        <v>15405861</v>
      </c>
      <c r="E2" s="13">
        <v>0</v>
      </c>
      <c r="F2" s="13">
        <f>D2</f>
        <v>15405861</v>
      </c>
      <c r="G2" s="11">
        <f>E2</f>
        <v>0</v>
      </c>
      <c r="H2" s="11">
        <f>F2</f>
        <v>15405861</v>
      </c>
    </row>
    <row r="3" spans="1:8" ht="15.75" thickBot="1" x14ac:dyDescent="0.3">
      <c r="A3" s="4">
        <v>2</v>
      </c>
      <c r="B3" s="3" t="s">
        <v>5</v>
      </c>
      <c r="C3" s="5">
        <v>4103371</v>
      </c>
      <c r="D3" s="15">
        <v>4143121</v>
      </c>
      <c r="E3" s="13">
        <v>0</v>
      </c>
      <c r="F3" s="13">
        <f>D3</f>
        <v>4143121</v>
      </c>
      <c r="G3" s="11">
        <f t="shared" ref="G3:H13" si="0">E3</f>
        <v>0</v>
      </c>
      <c r="H3" s="11">
        <f t="shared" si="0"/>
        <v>4143121</v>
      </c>
    </row>
    <row r="4" spans="1:8" ht="15.75" thickBot="1" x14ac:dyDescent="0.3">
      <c r="A4" s="4">
        <v>3</v>
      </c>
      <c r="B4" s="3" t="s">
        <v>6</v>
      </c>
      <c r="C4" s="5">
        <v>6434266</v>
      </c>
      <c r="D4" s="15">
        <v>6496594</v>
      </c>
      <c r="E4" s="13">
        <v>0</v>
      </c>
      <c r="F4" s="13">
        <f>D4</f>
        <v>6496594</v>
      </c>
      <c r="G4" s="11">
        <f t="shared" si="0"/>
        <v>0</v>
      </c>
      <c r="H4" s="11">
        <f t="shared" si="0"/>
        <v>6496594</v>
      </c>
    </row>
    <row r="5" spans="1:8" ht="15.75" thickBot="1" x14ac:dyDescent="0.3">
      <c r="A5" s="4">
        <v>4</v>
      </c>
      <c r="B5" s="3" t="s">
        <v>7</v>
      </c>
      <c r="C5" s="5">
        <v>7613784</v>
      </c>
      <c r="D5" s="15">
        <v>7687538</v>
      </c>
      <c r="E5" s="13">
        <f>D5</f>
        <v>7687538</v>
      </c>
      <c r="F5" s="13">
        <v>0</v>
      </c>
      <c r="G5" s="11">
        <f t="shared" si="0"/>
        <v>7687538</v>
      </c>
      <c r="H5" s="11">
        <f t="shared" si="0"/>
        <v>0</v>
      </c>
    </row>
    <row r="6" spans="1:8" ht="26.25" thickBot="1" x14ac:dyDescent="0.3">
      <c r="A6" s="4">
        <v>5</v>
      </c>
      <c r="B6" s="3" t="s">
        <v>8</v>
      </c>
      <c r="C6" s="5">
        <v>97808</v>
      </c>
      <c r="D6" s="15">
        <v>98756</v>
      </c>
      <c r="E6" s="13">
        <f>D6</f>
        <v>98756</v>
      </c>
      <c r="F6" s="13">
        <v>0</v>
      </c>
      <c r="G6" s="11">
        <f t="shared" si="0"/>
        <v>98756</v>
      </c>
      <c r="H6" s="11">
        <f t="shared" si="0"/>
        <v>0</v>
      </c>
    </row>
    <row r="7" spans="1:8" ht="15.75" thickBot="1" x14ac:dyDescent="0.3">
      <c r="A7" s="4">
        <v>6</v>
      </c>
      <c r="B7" s="3" t="s">
        <v>9</v>
      </c>
      <c r="C7" s="5">
        <v>3721311</v>
      </c>
      <c r="D7" s="15">
        <v>3757360</v>
      </c>
      <c r="E7" s="13">
        <v>0</v>
      </c>
      <c r="F7" s="13">
        <f>D7</f>
        <v>3757360</v>
      </c>
      <c r="G7" s="11">
        <f t="shared" si="0"/>
        <v>0</v>
      </c>
      <c r="H7" s="11">
        <f t="shared" si="0"/>
        <v>3757360</v>
      </c>
    </row>
    <row r="8" spans="1:8" ht="15.75" thickBot="1" x14ac:dyDescent="0.3">
      <c r="A8" s="4">
        <v>7</v>
      </c>
      <c r="B8" s="3" t="s">
        <v>10</v>
      </c>
      <c r="C8" s="5">
        <v>145832</v>
      </c>
      <c r="D8" s="15">
        <v>147245</v>
      </c>
      <c r="E8" s="13">
        <f>D8</f>
        <v>147245</v>
      </c>
      <c r="F8" s="13">
        <v>0</v>
      </c>
      <c r="G8" s="11">
        <f t="shared" si="0"/>
        <v>147245</v>
      </c>
      <c r="H8" s="11">
        <f t="shared" si="0"/>
        <v>0</v>
      </c>
    </row>
    <row r="9" spans="1:8" ht="15.75" thickBot="1" x14ac:dyDescent="0.3">
      <c r="A9" s="4">
        <v>8</v>
      </c>
      <c r="B9" s="3" t="s">
        <v>11</v>
      </c>
      <c r="C9" s="5">
        <v>28136109</v>
      </c>
      <c r="D9" s="15">
        <v>28408661</v>
      </c>
      <c r="E9" s="13">
        <f>D9/2</f>
        <v>14204330.5</v>
      </c>
      <c r="F9" s="13">
        <f>D9/2</f>
        <v>14204330.5</v>
      </c>
      <c r="G9" s="11">
        <f t="shared" si="0"/>
        <v>14204330.5</v>
      </c>
      <c r="H9" s="11">
        <f t="shared" si="0"/>
        <v>14204330.5</v>
      </c>
    </row>
    <row r="10" spans="1:8" ht="15.75" thickBot="1" x14ac:dyDescent="0.3">
      <c r="A10" s="4">
        <v>9</v>
      </c>
      <c r="B10" s="3" t="s">
        <v>12</v>
      </c>
      <c r="C10" s="5">
        <v>1349974</v>
      </c>
      <c r="D10" s="15">
        <v>1363050</v>
      </c>
      <c r="E10" s="13">
        <v>0</v>
      </c>
      <c r="F10" s="13">
        <f>D10</f>
        <v>1363050</v>
      </c>
      <c r="G10" s="11">
        <f t="shared" si="0"/>
        <v>0</v>
      </c>
      <c r="H10" s="11">
        <f t="shared" si="0"/>
        <v>1363050</v>
      </c>
    </row>
    <row r="11" spans="1:8" ht="15.75" thickBot="1" x14ac:dyDescent="0.3">
      <c r="A11" s="4">
        <v>10</v>
      </c>
      <c r="B11" s="3" t="s">
        <v>13</v>
      </c>
      <c r="C11" s="5">
        <v>15271200</v>
      </c>
      <c r="D11" s="15">
        <v>15419131</v>
      </c>
      <c r="E11" s="13">
        <f>0.4*D11</f>
        <v>6167652.4000000004</v>
      </c>
      <c r="F11" s="13">
        <f>0.6*D11</f>
        <v>9251478.5999999996</v>
      </c>
      <c r="G11" s="11">
        <f t="shared" si="0"/>
        <v>6167652.4000000004</v>
      </c>
      <c r="H11" s="11">
        <f t="shared" si="0"/>
        <v>9251478.5999999996</v>
      </c>
    </row>
    <row r="12" spans="1:8" ht="15.75" thickBot="1" x14ac:dyDescent="0.3">
      <c r="A12" s="4">
        <v>11</v>
      </c>
      <c r="B12" s="3" t="s">
        <v>14</v>
      </c>
      <c r="C12" s="5">
        <v>576670</v>
      </c>
      <c r="D12" s="15">
        <v>582256</v>
      </c>
      <c r="E12" s="13">
        <f>D12</f>
        <v>582256</v>
      </c>
      <c r="F12" s="13">
        <v>0</v>
      </c>
      <c r="G12" s="11">
        <f t="shared" si="0"/>
        <v>582256</v>
      </c>
      <c r="H12" s="11">
        <f t="shared" si="0"/>
        <v>0</v>
      </c>
    </row>
    <row r="13" spans="1:8" ht="15.75" thickBot="1" x14ac:dyDescent="0.3">
      <c r="A13" s="4">
        <v>12</v>
      </c>
      <c r="B13" s="3" t="s">
        <v>15</v>
      </c>
      <c r="C13" s="5">
        <v>3041805</v>
      </c>
      <c r="D13" s="15">
        <v>3071271</v>
      </c>
      <c r="E13" s="13">
        <v>0</v>
      </c>
      <c r="F13" s="13">
        <f>D13</f>
        <v>3071271</v>
      </c>
      <c r="G13" s="11">
        <f t="shared" si="0"/>
        <v>0</v>
      </c>
      <c r="H13" s="11">
        <f t="shared" si="0"/>
        <v>3071271</v>
      </c>
    </row>
    <row r="14" spans="1:8" ht="15.75" thickBot="1" x14ac:dyDescent="0.3">
      <c r="A14" s="4">
        <v>13</v>
      </c>
      <c r="B14" s="3" t="s">
        <v>16</v>
      </c>
      <c r="C14" s="5">
        <v>31727925</v>
      </c>
      <c r="D14" s="15">
        <v>32035272</v>
      </c>
      <c r="E14" s="13">
        <f>0.5*D14</f>
        <v>16017636</v>
      </c>
      <c r="F14" s="13">
        <f>0.5*D14</f>
        <v>16017636</v>
      </c>
      <c r="G14" s="18">
        <v>21217636</v>
      </c>
      <c r="H14" s="11">
        <f>F14</f>
        <v>16017636</v>
      </c>
    </row>
    <row r="15" spans="1:8" ht="15.75" customHeight="1" thickBot="1" x14ac:dyDescent="0.3">
      <c r="A15" s="4">
        <v>14</v>
      </c>
      <c r="B15" s="3" t="s">
        <v>17</v>
      </c>
      <c r="C15" s="5">
        <v>19689678</v>
      </c>
      <c r="D15" s="15">
        <v>19880410</v>
      </c>
      <c r="E15" s="13">
        <f>0.25*D15</f>
        <v>4970102.5</v>
      </c>
      <c r="F15" s="13">
        <f>0.75*D15</f>
        <v>14910307.5</v>
      </c>
      <c r="G15" s="11">
        <f>E15</f>
        <v>4970102.5</v>
      </c>
      <c r="H15" s="11">
        <f>F15</f>
        <v>14910307.5</v>
      </c>
    </row>
    <row r="16" spans="1:8" ht="15.75" thickBot="1" x14ac:dyDescent="0.3">
      <c r="A16" s="4">
        <v>15</v>
      </c>
      <c r="B16" s="3" t="s">
        <v>18</v>
      </c>
      <c r="C16" s="5">
        <v>1351908</v>
      </c>
      <c r="D16" s="15">
        <v>1365004</v>
      </c>
      <c r="E16" s="13">
        <f>D16</f>
        <v>1365004</v>
      </c>
      <c r="F16" s="13">
        <v>0</v>
      </c>
      <c r="G16" s="11">
        <f t="shared" ref="G16:H19" si="1">E16</f>
        <v>1365004</v>
      </c>
      <c r="H16" s="11">
        <f t="shared" si="1"/>
        <v>0</v>
      </c>
    </row>
    <row r="17" spans="1:8" ht="15.75" thickBot="1" x14ac:dyDescent="0.3">
      <c r="A17" s="4">
        <v>16</v>
      </c>
      <c r="B17" s="3" t="s">
        <v>19</v>
      </c>
      <c r="C17" s="5">
        <v>5686409</v>
      </c>
      <c r="D17" s="15">
        <v>5741493</v>
      </c>
      <c r="E17" s="13">
        <v>0</v>
      </c>
      <c r="F17" s="13">
        <f>D17</f>
        <v>5741493</v>
      </c>
      <c r="G17" s="11">
        <f t="shared" si="1"/>
        <v>0</v>
      </c>
      <c r="H17" s="11">
        <f t="shared" si="1"/>
        <v>5741493</v>
      </c>
    </row>
    <row r="18" spans="1:8" ht="26.25" thickBot="1" x14ac:dyDescent="0.3">
      <c r="A18" s="4">
        <v>17</v>
      </c>
      <c r="B18" s="3" t="s">
        <v>20</v>
      </c>
      <c r="C18" s="5">
        <v>20295852</v>
      </c>
      <c r="D18" s="15">
        <v>20492457</v>
      </c>
      <c r="E18" s="13">
        <v>0</v>
      </c>
      <c r="F18" s="13">
        <f>D18</f>
        <v>20492457</v>
      </c>
      <c r="G18" s="11">
        <f t="shared" si="1"/>
        <v>0</v>
      </c>
      <c r="H18" s="11">
        <f t="shared" si="1"/>
        <v>20492457</v>
      </c>
    </row>
    <row r="19" spans="1:8" ht="15.75" thickBot="1" x14ac:dyDescent="0.3">
      <c r="A19" s="4">
        <v>18</v>
      </c>
      <c r="B19" s="3" t="s">
        <v>21</v>
      </c>
      <c r="C19" s="5">
        <v>1640229</v>
      </c>
      <c r="D19" s="15">
        <v>1656117</v>
      </c>
      <c r="E19" s="13">
        <v>0</v>
      </c>
      <c r="F19" s="13">
        <f>D19</f>
        <v>1656117</v>
      </c>
      <c r="G19" s="11">
        <f t="shared" si="1"/>
        <v>0</v>
      </c>
      <c r="H19" s="11">
        <f t="shared" si="1"/>
        <v>1656117</v>
      </c>
    </row>
    <row r="20" spans="1:8" ht="15.75" thickBot="1" x14ac:dyDescent="0.3">
      <c r="A20" s="4">
        <v>19</v>
      </c>
      <c r="B20" s="3" t="s">
        <v>22</v>
      </c>
      <c r="C20" s="5">
        <v>5265033</v>
      </c>
      <c r="D20" s="15">
        <v>5316035</v>
      </c>
      <c r="E20" s="13">
        <f>D20</f>
        <v>5316035</v>
      </c>
      <c r="F20" s="13">
        <v>0</v>
      </c>
      <c r="G20" s="18">
        <v>2116035</v>
      </c>
      <c r="H20" s="18">
        <v>0</v>
      </c>
    </row>
    <row r="21" spans="1:8" ht="15.75" thickBot="1" x14ac:dyDescent="0.3">
      <c r="A21" s="4">
        <v>20</v>
      </c>
      <c r="B21" s="3" t="s">
        <v>23</v>
      </c>
      <c r="C21" s="5">
        <v>20886800</v>
      </c>
      <c r="D21" s="15">
        <v>21089129</v>
      </c>
      <c r="E21" s="13">
        <f>0.4*D21</f>
        <v>8435651.5999999996</v>
      </c>
      <c r="F21" s="13">
        <f>0.6*D21</f>
        <v>12653477.4</v>
      </c>
      <c r="G21" s="11">
        <f>3235652</f>
        <v>3235652</v>
      </c>
      <c r="H21" s="18">
        <f>F21</f>
        <v>12653477.4</v>
      </c>
    </row>
    <row r="22" spans="1:8" ht="26.25" thickBot="1" x14ac:dyDescent="0.3">
      <c r="A22" s="4">
        <v>21</v>
      </c>
      <c r="B22" s="3" t="s">
        <v>24</v>
      </c>
      <c r="C22" s="5">
        <v>9705979</v>
      </c>
      <c r="D22" s="15">
        <v>9800000</v>
      </c>
      <c r="E22" s="13">
        <v>0</v>
      </c>
      <c r="F22" s="13">
        <f>D22</f>
        <v>9800000</v>
      </c>
      <c r="G22" s="11">
        <v>0</v>
      </c>
      <c r="H22" s="18">
        <v>12800000</v>
      </c>
    </row>
    <row r="23" spans="1:8" ht="26.25" thickBot="1" x14ac:dyDescent="0.3">
      <c r="A23" s="4"/>
      <c r="B23" s="3" t="s">
        <v>25</v>
      </c>
      <c r="C23" s="5">
        <v>1956761</v>
      </c>
      <c r="D23" s="15"/>
      <c r="E23" s="13">
        <v>0</v>
      </c>
      <c r="F23" s="13"/>
      <c r="G23" s="11"/>
      <c r="H23" s="11"/>
    </row>
    <row r="24" spans="1:8" ht="26.25" thickBot="1" x14ac:dyDescent="0.3">
      <c r="A24" s="4"/>
      <c r="B24" s="3" t="s">
        <v>26</v>
      </c>
      <c r="C24" s="5">
        <v>203956761</v>
      </c>
      <c r="D24" s="9">
        <f>SUM(D2:D23)</f>
        <v>203956761</v>
      </c>
      <c r="E24" s="16">
        <f>SUM(E2:E23)</f>
        <v>64992207</v>
      </c>
      <c r="F24" s="16">
        <f>SUM(F2:F23)</f>
        <v>138964554</v>
      </c>
      <c r="G24" s="17">
        <f>SUM(G2:G23)</f>
        <v>61792207.399999999</v>
      </c>
      <c r="H24" s="17">
        <f>SUM(H2:H23)</f>
        <v>141964554</v>
      </c>
    </row>
    <row r="26" spans="1:8" x14ac:dyDescent="0.25">
      <c r="E26" s="7">
        <f>E24-G24</f>
        <v>3199999.6000000015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Parvin Sadeghabadi</dc:creator>
  <cp:lastModifiedBy>Parvin Sadeghabadi</cp:lastModifiedBy>
  <dcterms:created xsi:type="dcterms:W3CDTF">2021-09-07T09:26:39Z</dcterms:created>
  <dcterms:modified xsi:type="dcterms:W3CDTF">2021-09-07T13:21:39Z</dcterms:modified>
</cp:coreProperties>
</file>