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imaghian\Downloads\"/>
    </mc:Choice>
  </mc:AlternateContent>
  <xr:revisionPtr revIDLastSave="0" documentId="13_ncr:1_{B7EBA534-79BB-4D47-9790-B97ABF03ACD1}" xr6:coauthVersionLast="47" xr6:coauthVersionMax="47" xr10:uidLastSave="{00000000-0000-0000-0000-000000000000}"/>
  <bookViews>
    <workbookView xWindow="-120" yWindow="-120" windowWidth="29040" windowHeight="15840" tabRatio="268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Sheet1!$A$1:$J$24</definedName>
    <definedName name="_xlnm.Print_Titles" localSheetId="0">Sheet1!$1:$11</definedName>
  </definedNames>
  <calcPr calcId="191029"/>
</workbook>
</file>

<file path=xl/calcChain.xml><?xml version="1.0" encoding="utf-8"?>
<calcChain xmlns="http://schemas.openxmlformats.org/spreadsheetml/2006/main">
  <c r="E12" i="1" l="1"/>
  <c r="K18" i="1"/>
  <c r="G12" i="1" l="1"/>
  <c r="H12" i="1" s="1"/>
  <c r="M12" i="1"/>
  <c r="G18" i="1"/>
  <c r="H18" i="1" s="1"/>
  <c r="G19" i="1"/>
  <c r="H19" i="1" s="1"/>
  <c r="G20" i="1"/>
  <c r="H20" i="1" s="1"/>
  <c r="G21" i="1"/>
  <c r="H21" i="1" s="1"/>
  <c r="G14" i="1"/>
  <c r="H14" i="1" s="1"/>
  <c r="G17" i="1"/>
  <c r="H17" i="1" s="1"/>
  <c r="G22" i="1" l="1"/>
  <c r="G23" i="1" s="1"/>
  <c r="H22" i="1"/>
  <c r="I20" i="1"/>
  <c r="J20" i="1" s="1"/>
  <c r="I19" i="1"/>
  <c r="J19" i="1" s="1"/>
  <c r="I21" i="1"/>
  <c r="J21" i="1" s="1"/>
  <c r="I18" i="1"/>
  <c r="J18" i="1" s="1"/>
  <c r="I17" i="1"/>
  <c r="J17" i="1" s="1"/>
  <c r="I14" i="1"/>
  <c r="J14" i="1" s="1"/>
  <c r="M16" i="1" l="1"/>
  <c r="I12" i="1"/>
  <c r="J12" i="1" s="1"/>
  <c r="I22" i="1" l="1"/>
  <c r="G24" i="1" s="1"/>
  <c r="G26" i="1" s="1"/>
  <c r="J22" i="1"/>
</calcChain>
</file>

<file path=xl/sharedStrings.xml><?xml version="1.0" encoding="utf-8"?>
<sst xmlns="http://schemas.openxmlformats.org/spreadsheetml/2006/main" count="20" uniqueCount="20">
  <si>
    <t>دستگاه</t>
  </si>
  <si>
    <t xml:space="preserve">ردیف </t>
  </si>
  <si>
    <t>شرح و کد کالا</t>
  </si>
  <si>
    <t>تعداد</t>
  </si>
  <si>
    <t>واحد</t>
  </si>
  <si>
    <t xml:space="preserve">مبلغ 
واحد/ریال </t>
  </si>
  <si>
    <t xml:space="preserve">مبلغ تخفیف ریال </t>
  </si>
  <si>
    <t xml:space="preserve">مبلغ کل ریال </t>
  </si>
  <si>
    <t xml:space="preserve">مبلغ کل پس از تخفیف </t>
  </si>
  <si>
    <t xml:space="preserve">مالیات </t>
  </si>
  <si>
    <t>جمع مبلغ کل بعلاوه جمع مالیات</t>
  </si>
  <si>
    <t xml:space="preserve">نام شخص حقیقی / حقوقی : پالایش میعانات گازی آدیش جنوبی  </t>
  </si>
  <si>
    <t>نشانی کامل /استان : تهران</t>
  </si>
  <si>
    <t>نشانی : خیابان ولیعصر بالاتر از جام جم کوچه کرانه پلاک 44</t>
  </si>
  <si>
    <t xml:space="preserve"> شماره اقتصادی : 411483193757</t>
  </si>
  <si>
    <t>کدپستی  ده رقمی : 1586633118</t>
  </si>
  <si>
    <t>شماره ثبت : 465953</t>
  </si>
  <si>
    <t>شناسه ملی : 14004653334</t>
  </si>
  <si>
    <t xml:space="preserve">براکت های روشنایی  2.4 متری </t>
  </si>
  <si>
    <t>1402/01/17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</si>
</sst>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;[Red]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b/>
      <sz val="10"/>
      <color theme="1"/>
      <name val="B Titr"/>
      <charset val="178"/>
    </font>
    <font>
      <b/>
      <sz val="7"/>
      <color theme="1"/>
      <name val="B Titr"/>
      <charset val="178"/>
    </font>
    <font>
      <b/>
      <sz val="9"/>
      <color theme="1"/>
      <name val="B Titr"/>
      <charset val="178"/>
    </font>
    <font>
      <sz val="9"/>
      <color theme="1"/>
      <name val="B Titr"/>
      <charset val="178"/>
    </font>
    <font>
      <sz val="8"/>
      <color theme="1"/>
      <name val="B Titr"/>
      <charset val="178"/>
    </font>
    <font>
      <b/>
      <sz val="8"/>
      <color theme="1"/>
      <name val="B Titr"/>
      <charset val="178"/>
    </font>
    <font>
      <b/>
      <sz val="11"/>
      <color theme="1"/>
      <name val="B Titr"/>
      <charset val="178"/>
    </font>
    <font>
      <b/>
      <sz val="7"/>
      <color theme="1"/>
      <name val="B Zar"/>
      <charset val="178"/>
    </font>
    <font>
      <b/>
      <sz val="5"/>
      <color theme="1"/>
      <name val="B Titr"/>
      <charset val="178"/>
    </font>
    <font>
      <sz val="7"/>
      <color theme="1"/>
      <name val="B Zar"/>
      <charset val="178"/>
    </font>
    <font>
      <b/>
      <sz val="8"/>
      <color theme="1"/>
      <name val="B Zar"/>
      <charset val="178"/>
    </font>
    <font>
      <b/>
      <sz val="10"/>
      <color theme="1"/>
      <name val="Cambria"/>
      <family val="1"/>
      <scheme val="major"/>
    </font>
    <font>
      <b/>
      <sz val="10"/>
      <color theme="1"/>
      <name val="B Nazanin"/>
      <charset val="178"/>
    </font>
    <font>
      <b/>
      <sz val="10"/>
      <color theme="1"/>
      <name val="B Zar"/>
      <charset val="178"/>
    </font>
    <font>
      <sz val="8"/>
      <name val="Calibri"/>
      <family val="2"/>
      <scheme val="minor"/>
    </font>
    <font>
      <b/>
      <sz val="7"/>
      <color rgb="FFFF0000"/>
      <name val="B Titr"/>
      <charset val="178"/>
    </font>
    <font>
      <b/>
      <sz val="10"/>
      <color rgb="FFFF0000"/>
      <name val="B Zar"/>
      <charset val="178"/>
    </font>
    <font>
      <b/>
      <sz val="7"/>
      <color rgb="FFFF0000"/>
      <name val="B Zar"/>
      <charset val="178"/>
    </font>
    <font>
      <b/>
      <sz val="10"/>
      <color rgb="FFFF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 readingOrder="2"/>
    </xf>
    <xf numFmtId="0" fontId="6" fillId="0" borderId="0" xfId="0" applyFont="1" applyAlignment="1">
      <alignment vertical="center" readingOrder="2"/>
    </xf>
    <xf numFmtId="0" fontId="5" fillId="0" borderId="0" xfId="0" applyFont="1" applyAlignment="1">
      <alignment vertical="center" readingOrder="2"/>
    </xf>
    <xf numFmtId="0" fontId="10" fillId="0" borderId="0" xfId="0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right" vertical="center" wrapText="1" readingOrder="2"/>
    </xf>
    <xf numFmtId="0" fontId="3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left" vertical="center" wrapText="1" readingOrder="2"/>
    </xf>
    <xf numFmtId="164" fontId="11" fillId="0" borderId="0" xfId="0" applyNumberFormat="1" applyFont="1" applyAlignment="1">
      <alignment horizontal="left" vertical="center" wrapText="1" readingOrder="2"/>
    </xf>
    <xf numFmtId="0" fontId="6" fillId="0" borderId="0" xfId="0" applyFont="1" applyAlignment="1">
      <alignment horizontal="center" vertical="center" readingOrder="2"/>
    </xf>
    <xf numFmtId="3" fontId="5" fillId="0" borderId="0" xfId="0" applyNumberFormat="1" applyFont="1" applyAlignment="1">
      <alignment vertical="center" readingOrder="2"/>
    </xf>
    <xf numFmtId="0" fontId="6" fillId="0" borderId="1" xfId="0" applyFont="1" applyBorder="1" applyAlignment="1">
      <alignment vertical="center" readingOrder="2"/>
    </xf>
    <xf numFmtId="0" fontId="3" fillId="0" borderId="1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vertical="center" readingOrder="2"/>
    </xf>
    <xf numFmtId="0" fontId="10" fillId="0" borderId="1" xfId="0" applyFont="1" applyBorder="1" applyAlignment="1">
      <alignment horizontal="center" vertical="center" wrapText="1" readingOrder="2"/>
    </xf>
    <xf numFmtId="0" fontId="15" fillId="0" borderId="1" xfId="0" applyFont="1" applyBorder="1" applyAlignment="1">
      <alignment horizontal="center" vertical="center" wrapText="1" readingOrder="2"/>
    </xf>
    <xf numFmtId="3" fontId="9" fillId="0" borderId="1" xfId="0" applyNumberFormat="1" applyFont="1" applyBorder="1" applyAlignment="1">
      <alignment horizontal="center" vertical="center" wrapText="1" readingOrder="2"/>
    </xf>
    <xf numFmtId="3" fontId="15" fillId="0" borderId="1" xfId="0" applyNumberFormat="1" applyFont="1" applyBorder="1" applyAlignment="1">
      <alignment horizontal="center" vertical="center" wrapText="1" readingOrder="2"/>
    </xf>
    <xf numFmtId="3" fontId="14" fillId="0" borderId="1" xfId="0" applyNumberFormat="1" applyFont="1" applyBorder="1" applyAlignment="1">
      <alignment horizontal="center" vertical="center" wrapText="1" readingOrder="2"/>
    </xf>
    <xf numFmtId="3" fontId="12" fillId="0" borderId="1" xfId="0" applyNumberFormat="1" applyFont="1" applyBorder="1" applyAlignment="1">
      <alignment horizontal="center" vertical="center" wrapText="1" readingOrder="2"/>
    </xf>
    <xf numFmtId="3" fontId="12" fillId="0" borderId="1" xfId="0" applyNumberFormat="1" applyFont="1" applyBorder="1" applyAlignment="1">
      <alignment horizontal="center" vertical="top" wrapText="1" readingOrder="2"/>
    </xf>
    <xf numFmtId="3" fontId="1" fillId="0" borderId="1" xfId="0" applyNumberFormat="1" applyFont="1" applyBorder="1" applyAlignment="1">
      <alignment vertical="center" readingOrder="2"/>
    </xf>
    <xf numFmtId="165" fontId="15" fillId="0" borderId="1" xfId="0" applyNumberFormat="1" applyFont="1" applyBorder="1" applyAlignment="1">
      <alignment horizontal="center" vertical="center" wrapText="1" readingOrder="2"/>
    </xf>
    <xf numFmtId="3" fontId="3" fillId="0" borderId="1" xfId="0" applyNumberFormat="1" applyFont="1" applyBorder="1" applyAlignment="1">
      <alignment horizontal="center" vertical="center" wrapText="1" readingOrder="2"/>
    </xf>
    <xf numFmtId="3" fontId="9" fillId="0" borderId="1" xfId="0" applyNumberFormat="1" applyFont="1" applyBorder="1" applyAlignment="1">
      <alignment horizontal="right" vertical="center" wrapText="1" readingOrder="2"/>
    </xf>
    <xf numFmtId="0" fontId="17" fillId="3" borderId="1" xfId="0" applyFont="1" applyFill="1" applyBorder="1" applyAlignment="1">
      <alignment horizontal="center" vertical="center" wrapText="1" readingOrder="2"/>
    </xf>
    <xf numFmtId="0" fontId="18" fillId="3" borderId="1" xfId="0" applyFont="1" applyFill="1" applyBorder="1" applyAlignment="1">
      <alignment horizontal="center" vertical="center" wrapText="1" readingOrder="2"/>
    </xf>
    <xf numFmtId="3" fontId="19" fillId="3" borderId="1" xfId="0" applyNumberFormat="1" applyFont="1" applyFill="1" applyBorder="1" applyAlignment="1">
      <alignment horizontal="center" vertical="center" wrapText="1" readingOrder="2"/>
    </xf>
    <xf numFmtId="3" fontId="18" fillId="3" borderId="1" xfId="0" applyNumberFormat="1" applyFont="1" applyFill="1" applyBorder="1" applyAlignment="1">
      <alignment horizontal="center" vertical="center" wrapText="1" readingOrder="2"/>
    </xf>
    <xf numFmtId="3" fontId="20" fillId="3" borderId="1" xfId="0" applyNumberFormat="1" applyFont="1" applyFill="1" applyBorder="1" applyAlignment="1">
      <alignment horizontal="center" vertical="center" wrapText="1" readingOrder="2"/>
    </xf>
    <xf numFmtId="3" fontId="1" fillId="0" borderId="0" xfId="0" applyNumberFormat="1" applyFont="1" applyAlignment="1">
      <alignment vertical="center" readingOrder="2"/>
    </xf>
    <xf numFmtId="0" fontId="7" fillId="0" borderId="0" xfId="0" applyFont="1" applyAlignment="1">
      <alignment vertical="center" readingOrder="2"/>
    </xf>
    <xf numFmtId="0" fontId="2" fillId="0" borderId="0" xfId="0" applyFont="1" applyAlignment="1">
      <alignment horizontal="center" vertical="center" readingOrder="2"/>
    </xf>
    <xf numFmtId="0" fontId="2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right" vertical="center" readingOrder="2"/>
    </xf>
    <xf numFmtId="0" fontId="7" fillId="0" borderId="1" xfId="0" applyFont="1" applyBorder="1" applyAlignment="1">
      <alignment horizontal="center" vertical="center" readingOrder="2"/>
    </xf>
    <xf numFmtId="0" fontId="7" fillId="0" borderId="0" xfId="0" applyFont="1" applyAlignment="1">
      <alignment horizontal="center" vertical="top" readingOrder="2"/>
    </xf>
    <xf numFmtId="0" fontId="4" fillId="0" borderId="1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readingOrder="2"/>
    </xf>
    <xf numFmtId="0" fontId="7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right" vertical="center" wrapText="1" readingOrder="2"/>
    </xf>
    <xf numFmtId="1" fontId="4" fillId="0" borderId="1" xfId="0" applyNumberFormat="1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top" readingOrder="2"/>
    </xf>
    <xf numFmtId="0" fontId="13" fillId="0" borderId="1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rightToLeft="1" tabSelected="1" view="pageBreakPreview" zoomScaleNormal="148" zoomScaleSheetLayoutView="100" workbookViewId="0">
      <selection activeCell="D21" sqref="D21"/>
    </sheetView>
  </sheetViews>
  <sheetFormatPr defaultColWidth="9.140625" defaultRowHeight="22.5" x14ac:dyDescent="0.25"/>
  <cols>
    <col min="1" max="1" width="5.140625" style="1" customWidth="1"/>
    <col min="2" max="2" width="36.140625" style="1" customWidth="1"/>
    <col min="3" max="3" width="7.28515625" style="1" customWidth="1"/>
    <col min="4" max="4" width="9.85546875" style="1" customWidth="1"/>
    <col min="5" max="5" width="13.7109375" style="1" customWidth="1"/>
    <col min="6" max="6" width="14.140625" style="1" customWidth="1"/>
    <col min="7" max="7" width="17.5703125" style="1" bestFit="1" customWidth="1"/>
    <col min="8" max="8" width="18.5703125" style="1" bestFit="1" customWidth="1"/>
    <col min="9" max="9" width="17.42578125" style="1" bestFit="1" customWidth="1"/>
    <col min="10" max="10" width="19.140625" style="1" bestFit="1" customWidth="1"/>
    <col min="11" max="11" width="17.140625" style="1" bestFit="1" customWidth="1"/>
    <col min="12" max="12" width="9.140625" style="1"/>
    <col min="13" max="13" width="13.7109375" style="1" bestFit="1" customWidth="1"/>
    <col min="14" max="16384" width="9.140625" style="1"/>
  </cols>
  <sheetData>
    <row r="1" spans="1:13" ht="74.25" customHeight="1" x14ac:dyDescent="0.55000000000000004">
      <c r="A1" s="33"/>
      <c r="B1" s="33"/>
      <c r="C1" s="35"/>
      <c r="D1" s="35"/>
      <c r="E1" s="35"/>
      <c r="F1" s="35"/>
      <c r="G1" s="35"/>
      <c r="H1" s="35"/>
      <c r="I1" s="34" t="s">
        <v>19</v>
      </c>
      <c r="J1" s="34"/>
    </row>
    <row r="2" spans="1:13" ht="20.25" customHeight="1" x14ac:dyDescent="0.25">
      <c r="A2" s="33"/>
      <c r="B2" s="33"/>
      <c r="C2" s="35"/>
      <c r="D2" s="35"/>
      <c r="E2" s="35"/>
      <c r="F2" s="35"/>
      <c r="G2" s="35"/>
      <c r="H2" s="35"/>
    </row>
    <row r="3" spans="1:13" s="2" customFormat="1" ht="17.25" hidden="1" customHeight="1" x14ac:dyDescent="0.25">
      <c r="A3" s="32"/>
      <c r="B3" s="32"/>
      <c r="C3" s="36"/>
      <c r="D3" s="36"/>
      <c r="E3" s="36"/>
      <c r="F3" s="36"/>
      <c r="G3" s="36"/>
      <c r="H3" s="36"/>
      <c r="I3" s="36"/>
      <c r="J3" s="36"/>
    </row>
    <row r="4" spans="1:13" s="2" customFormat="1" ht="38.25" customHeight="1" x14ac:dyDescent="0.25">
      <c r="A4" s="32"/>
      <c r="B4" s="32"/>
      <c r="C4" s="36"/>
      <c r="D4" s="36"/>
      <c r="E4" s="36"/>
      <c r="F4" s="36"/>
      <c r="G4" s="36"/>
      <c r="H4" s="38"/>
      <c r="I4" s="38"/>
      <c r="J4" s="38"/>
    </row>
    <row r="5" spans="1:13" s="2" customFormat="1" ht="27" customHeight="1" x14ac:dyDescent="0.25">
      <c r="A5" s="42"/>
      <c r="B5" s="42"/>
      <c r="C5" s="36"/>
      <c r="D5" s="36"/>
      <c r="E5" s="36"/>
      <c r="F5" s="36"/>
      <c r="G5" s="36"/>
      <c r="H5" s="36"/>
      <c r="I5" s="36"/>
      <c r="J5" s="36"/>
    </row>
    <row r="6" spans="1:13" s="2" customFormat="1" ht="16.5" customHeight="1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10"/>
      <c r="L6" s="10"/>
    </row>
    <row r="7" spans="1:13" ht="17.25" customHeight="1" x14ac:dyDescent="0.25">
      <c r="A7" s="39" t="s">
        <v>11</v>
      </c>
      <c r="B7" s="40"/>
      <c r="C7" s="43" t="s">
        <v>14</v>
      </c>
      <c r="D7" s="43"/>
      <c r="E7" s="43"/>
      <c r="F7" s="43"/>
      <c r="G7" s="43"/>
      <c r="H7" s="37" t="s">
        <v>16</v>
      </c>
      <c r="I7" s="37"/>
      <c r="J7" s="37"/>
      <c r="K7" s="37"/>
      <c r="L7" s="37"/>
    </row>
    <row r="8" spans="1:13" ht="20.25" customHeight="1" x14ac:dyDescent="0.25">
      <c r="A8" s="39" t="s">
        <v>12</v>
      </c>
      <c r="B8" s="40"/>
      <c r="C8" s="40" t="s">
        <v>15</v>
      </c>
      <c r="D8" s="40"/>
      <c r="E8" s="40"/>
      <c r="F8" s="40"/>
      <c r="G8" s="40"/>
      <c r="H8" s="44" t="s">
        <v>17</v>
      </c>
      <c r="I8" s="44"/>
      <c r="J8" s="44"/>
      <c r="K8" s="44"/>
      <c r="L8" s="44"/>
    </row>
    <row r="9" spans="1:13" ht="29.25" customHeight="1" x14ac:dyDescent="0.25">
      <c r="A9" s="39" t="s">
        <v>13</v>
      </c>
      <c r="B9" s="40"/>
      <c r="C9" s="40"/>
      <c r="D9" s="40"/>
      <c r="E9" s="40"/>
      <c r="F9" s="40"/>
      <c r="G9" s="40"/>
      <c r="H9" s="45"/>
      <c r="I9" s="45"/>
      <c r="J9" s="45"/>
      <c r="K9" s="45"/>
      <c r="L9" s="45"/>
    </row>
    <row r="10" spans="1:13" s="2" customFormat="1" ht="14.2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12"/>
      <c r="L10" s="12"/>
    </row>
    <row r="11" spans="1:13" ht="34.15" customHeight="1" x14ac:dyDescent="0.25">
      <c r="A11" s="13" t="s">
        <v>1</v>
      </c>
      <c r="B11" s="13" t="s">
        <v>2</v>
      </c>
      <c r="C11" s="13" t="s">
        <v>3</v>
      </c>
      <c r="D11" s="13" t="s">
        <v>4</v>
      </c>
      <c r="E11" s="13" t="s">
        <v>5</v>
      </c>
      <c r="F11" s="13" t="s">
        <v>6</v>
      </c>
      <c r="G11" s="13" t="s">
        <v>7</v>
      </c>
      <c r="H11" s="13" t="s">
        <v>8</v>
      </c>
      <c r="I11" s="13" t="s">
        <v>9</v>
      </c>
      <c r="J11" s="13" t="s">
        <v>10</v>
      </c>
      <c r="K11" s="14"/>
      <c r="L11" s="14"/>
    </row>
    <row r="12" spans="1:13" ht="21" customHeight="1" x14ac:dyDescent="0.25">
      <c r="A12" s="15">
        <v>1</v>
      </c>
      <c r="B12" s="13" t="s">
        <v>18</v>
      </c>
      <c r="C12" s="16">
        <v>1200</v>
      </c>
      <c r="D12" s="17" t="s">
        <v>0</v>
      </c>
      <c r="E12" s="19">
        <f>30*K18</f>
        <v>12243115.871559633</v>
      </c>
      <c r="F12" s="19">
        <v>0</v>
      </c>
      <c r="G12" s="19">
        <f>C12*E12</f>
        <v>14691739045.871559</v>
      </c>
      <c r="H12" s="19">
        <f>G12-F12</f>
        <v>14691739045.871559</v>
      </c>
      <c r="I12" s="19">
        <f>H12*0.09</f>
        <v>1322256514.1284404</v>
      </c>
      <c r="J12" s="19">
        <f>H12+I12</f>
        <v>16013995560</v>
      </c>
      <c r="K12" s="20"/>
      <c r="L12" s="20"/>
      <c r="M12" s="18">
        <f>126*334554</f>
        <v>42153804</v>
      </c>
    </row>
    <row r="13" spans="1:13" ht="21" customHeight="1" x14ac:dyDescent="0.25">
      <c r="A13" s="15"/>
      <c r="B13" s="13"/>
      <c r="C13" s="16"/>
      <c r="D13" s="17"/>
      <c r="E13" s="18"/>
      <c r="F13" s="19"/>
      <c r="G13" s="19"/>
      <c r="H13" s="19"/>
      <c r="I13" s="19"/>
      <c r="J13" s="19"/>
      <c r="K13" s="21"/>
      <c r="L13" s="21"/>
    </row>
    <row r="14" spans="1:13" ht="21" customHeight="1" x14ac:dyDescent="0.25">
      <c r="A14" s="15"/>
      <c r="B14" s="13"/>
      <c r="C14" s="16"/>
      <c r="D14" s="17"/>
      <c r="E14" s="18"/>
      <c r="F14" s="19">
        <v>0</v>
      </c>
      <c r="G14" s="19">
        <f t="shared" ref="G14:G21" si="0">E14*C14</f>
        <v>0</v>
      </c>
      <c r="H14" s="19">
        <f t="shared" ref="H14:H21" si="1">G14-F14</f>
        <v>0</v>
      </c>
      <c r="I14" s="19">
        <f t="shared" ref="I14:I21" si="2">H14*0.09</f>
        <v>0</v>
      </c>
      <c r="J14" s="19">
        <f t="shared" ref="J14:J21" si="3">H14+I14</f>
        <v>0</v>
      </c>
      <c r="K14" s="14"/>
      <c r="L14" s="14"/>
      <c r="M14" s="18"/>
    </row>
    <row r="15" spans="1:13" ht="21" customHeight="1" x14ac:dyDescent="0.25">
      <c r="A15" s="15"/>
      <c r="B15" s="26"/>
      <c r="C15" s="27"/>
      <c r="D15" s="28"/>
      <c r="E15" s="29"/>
      <c r="F15" s="30"/>
      <c r="G15" s="30"/>
      <c r="H15" s="30"/>
      <c r="I15" s="30"/>
      <c r="J15" s="30"/>
      <c r="K15" s="22"/>
      <c r="L15" s="14"/>
    </row>
    <row r="16" spans="1:13" ht="21" customHeight="1" x14ac:dyDescent="0.25">
      <c r="A16" s="15"/>
      <c r="B16" s="26"/>
      <c r="C16" s="27"/>
      <c r="D16" s="28"/>
      <c r="E16" s="29"/>
      <c r="F16" s="30"/>
      <c r="G16" s="30"/>
      <c r="H16" s="30"/>
      <c r="I16" s="30"/>
      <c r="J16" s="30"/>
      <c r="K16" s="14">
        <v>16013995560</v>
      </c>
      <c r="L16" s="14"/>
      <c r="M16" s="31">
        <f>SUM(J15:J16)</f>
        <v>0</v>
      </c>
    </row>
    <row r="17" spans="1:12" ht="21" customHeight="1" x14ac:dyDescent="0.25">
      <c r="A17" s="15"/>
      <c r="B17" s="13"/>
      <c r="C17" s="16"/>
      <c r="D17" s="17"/>
      <c r="E17" s="18"/>
      <c r="F17" s="19">
        <v>0</v>
      </c>
      <c r="G17" s="19">
        <f t="shared" si="0"/>
        <v>0</v>
      </c>
      <c r="H17" s="19">
        <f t="shared" si="1"/>
        <v>0</v>
      </c>
      <c r="I17" s="19">
        <f t="shared" si="2"/>
        <v>0</v>
      </c>
      <c r="J17" s="19">
        <f t="shared" si="3"/>
        <v>0</v>
      </c>
      <c r="K17" s="14">
        <v>39240</v>
      </c>
      <c r="L17" s="14"/>
    </row>
    <row r="18" spans="1:12" ht="21" customHeight="1" x14ac:dyDescent="0.25">
      <c r="A18" s="15"/>
      <c r="B18" s="13"/>
      <c r="C18" s="16"/>
      <c r="D18" s="17"/>
      <c r="E18" s="18"/>
      <c r="F18" s="19">
        <v>0</v>
      </c>
      <c r="G18" s="19">
        <f t="shared" si="0"/>
        <v>0</v>
      </c>
      <c r="H18" s="19">
        <f t="shared" si="1"/>
        <v>0</v>
      </c>
      <c r="I18" s="19">
        <f t="shared" si="2"/>
        <v>0</v>
      </c>
      <c r="J18" s="19">
        <f t="shared" si="3"/>
        <v>0</v>
      </c>
      <c r="K18" s="22">
        <f>K16/K17</f>
        <v>408103.86238532112</v>
      </c>
      <c r="L18" s="14"/>
    </row>
    <row r="19" spans="1:12" ht="21" customHeight="1" x14ac:dyDescent="0.25">
      <c r="A19" s="15"/>
      <c r="B19" s="13"/>
      <c r="C19" s="16"/>
      <c r="D19" s="17"/>
      <c r="E19" s="23"/>
      <c r="F19" s="19">
        <v>0</v>
      </c>
      <c r="G19" s="19">
        <f t="shared" si="0"/>
        <v>0</v>
      </c>
      <c r="H19" s="19">
        <f t="shared" si="1"/>
        <v>0</v>
      </c>
      <c r="I19" s="19">
        <f t="shared" si="2"/>
        <v>0</v>
      </c>
      <c r="J19" s="19">
        <f t="shared" si="3"/>
        <v>0</v>
      </c>
      <c r="K19" s="14"/>
      <c r="L19" s="14"/>
    </row>
    <row r="20" spans="1:12" ht="21" customHeight="1" x14ac:dyDescent="0.25">
      <c r="A20" s="15"/>
      <c r="B20" s="13"/>
      <c r="C20" s="16"/>
      <c r="D20" s="17"/>
      <c r="E20" s="23"/>
      <c r="F20" s="19">
        <v>0</v>
      </c>
      <c r="G20" s="19">
        <f t="shared" si="0"/>
        <v>0</v>
      </c>
      <c r="H20" s="19">
        <f t="shared" si="1"/>
        <v>0</v>
      </c>
      <c r="I20" s="19">
        <f t="shared" si="2"/>
        <v>0</v>
      </c>
      <c r="J20" s="19">
        <f t="shared" si="3"/>
        <v>0</v>
      </c>
      <c r="K20" s="14"/>
      <c r="L20" s="14"/>
    </row>
    <row r="21" spans="1:12" ht="21" customHeight="1" x14ac:dyDescent="0.25">
      <c r="A21" s="15"/>
      <c r="B21" s="13"/>
      <c r="C21" s="16"/>
      <c r="D21" s="17"/>
      <c r="E21" s="23"/>
      <c r="F21" s="19">
        <v>0</v>
      </c>
      <c r="G21" s="19">
        <f t="shared" si="0"/>
        <v>0</v>
      </c>
      <c r="H21" s="19">
        <f t="shared" si="1"/>
        <v>0</v>
      </c>
      <c r="I21" s="19">
        <f t="shared" si="2"/>
        <v>0</v>
      </c>
      <c r="J21" s="19">
        <f t="shared" si="3"/>
        <v>0</v>
      </c>
      <c r="K21" s="14"/>
      <c r="L21" s="14"/>
    </row>
    <row r="22" spans="1:12" ht="21" customHeight="1" x14ac:dyDescent="0.25">
      <c r="A22" s="15"/>
      <c r="B22" s="13"/>
      <c r="C22" s="24"/>
      <c r="D22" s="24"/>
      <c r="E22" s="25"/>
      <c r="F22" s="25"/>
      <c r="G22" s="19">
        <f>SUM(G12:G13)</f>
        <v>14691739045.871559</v>
      </c>
      <c r="H22" s="19">
        <f>SUM(H12:H13)</f>
        <v>14691739045.871559</v>
      </c>
      <c r="I22" s="19">
        <f>SUM(I12:I13)</f>
        <v>1322256514.1284404</v>
      </c>
      <c r="J22" s="19">
        <f>SUM(J12:J13)</f>
        <v>16013995560</v>
      </c>
      <c r="K22" s="14"/>
      <c r="L22" s="14"/>
    </row>
    <row r="23" spans="1:12" ht="15.75" customHeight="1" x14ac:dyDescent="0.25">
      <c r="A23" s="4"/>
      <c r="B23" s="7"/>
      <c r="C23" s="6"/>
      <c r="D23" s="7"/>
      <c r="E23" s="6"/>
      <c r="F23" s="6"/>
      <c r="G23" s="5">
        <f>G22*0.7</f>
        <v>10284217332.11009</v>
      </c>
      <c r="H23" s="8"/>
      <c r="I23" s="8"/>
      <c r="J23" s="9"/>
    </row>
    <row r="24" spans="1:12" x14ac:dyDescent="0.25">
      <c r="A24" s="4"/>
      <c r="B24" s="7"/>
      <c r="C24" s="6"/>
      <c r="D24" s="7"/>
      <c r="E24" s="6"/>
      <c r="F24" s="6"/>
      <c r="G24" s="5">
        <f>G23+I22</f>
        <v>11606473846.238531</v>
      </c>
      <c r="H24" s="5"/>
      <c r="I24" s="5"/>
      <c r="J24" s="5"/>
    </row>
    <row r="25" spans="1:12" x14ac:dyDescent="0.25">
      <c r="A25" s="3"/>
      <c r="B25" s="3"/>
      <c r="C25" s="3"/>
      <c r="D25" s="3"/>
      <c r="E25" s="3"/>
      <c r="F25" s="3"/>
      <c r="G25" s="11"/>
      <c r="J25" s="3"/>
    </row>
    <row r="26" spans="1:12" x14ac:dyDescent="0.25">
      <c r="A26" s="3"/>
      <c r="B26" s="3"/>
      <c r="C26" s="3"/>
      <c r="D26" s="3"/>
      <c r="E26" s="3"/>
      <c r="F26" s="3"/>
      <c r="G26" s="11">
        <f>SUM(G24:G25)</f>
        <v>11606473846.238531</v>
      </c>
      <c r="H26" s="3"/>
      <c r="J26" s="3"/>
    </row>
    <row r="27" spans="1:12" x14ac:dyDescent="0.25">
      <c r="A27" s="3"/>
      <c r="B27" s="3"/>
      <c r="C27" s="3"/>
      <c r="D27" s="3"/>
      <c r="E27" s="3"/>
      <c r="F27" s="3"/>
      <c r="G27" s="3"/>
      <c r="H27" s="3"/>
    </row>
  </sheetData>
  <mergeCells count="24">
    <mergeCell ref="A10:J10"/>
    <mergeCell ref="H4:J4"/>
    <mergeCell ref="A8:B8"/>
    <mergeCell ref="C4:G4"/>
    <mergeCell ref="C5:G5"/>
    <mergeCell ref="A6:J6"/>
    <mergeCell ref="H5:J5"/>
    <mergeCell ref="A9:B9"/>
    <mergeCell ref="C9:G9"/>
    <mergeCell ref="A7:B7"/>
    <mergeCell ref="A5:B5"/>
    <mergeCell ref="C7:G7"/>
    <mergeCell ref="C8:G8"/>
    <mergeCell ref="H7:L7"/>
    <mergeCell ref="H8:L8"/>
    <mergeCell ref="H9:L9"/>
    <mergeCell ref="A4:B4"/>
    <mergeCell ref="A1:B2"/>
    <mergeCell ref="I1:J1"/>
    <mergeCell ref="C2:H2"/>
    <mergeCell ref="C1:H1"/>
    <mergeCell ref="H3:J3"/>
    <mergeCell ref="C3:G3"/>
    <mergeCell ref="A3:B3"/>
  </mergeCells>
  <phoneticPr fontId="16" type="noConversion"/>
  <pageMargins left="0.31496062992125984" right="0.35433070866141736" top="0.24" bottom="0.18" header="0.15748031496062992" footer="0.18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Gharbi</dc:creator>
  <cp:lastModifiedBy>Imaghian AmirAbbas</cp:lastModifiedBy>
  <cp:lastPrinted>2023-01-28T08:05:27Z</cp:lastPrinted>
  <dcterms:created xsi:type="dcterms:W3CDTF">2012-01-09T11:30:26Z</dcterms:created>
  <dcterms:modified xsi:type="dcterms:W3CDTF">2023-04-16T13:11:31Z</dcterms:modified>
</cp:coreProperties>
</file>