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imaghian\Downloads\"/>
    </mc:Choice>
  </mc:AlternateContent>
  <xr:revisionPtr revIDLastSave="0" documentId="13_ncr:1_{4839C059-7D6B-4666-A175-24CDBE30107C}" xr6:coauthVersionLast="47" xr6:coauthVersionMax="47" xr10:uidLastSave="{00000000-0000-0000-0000-000000000000}"/>
  <bookViews>
    <workbookView xWindow="-120" yWindow="-120" windowWidth="29040" windowHeight="15840" tabRatio="268" xr2:uid="{00000000-000D-0000-FFFF-FFFF00000000}"/>
  </bookViews>
  <sheets>
    <sheet name="یورویی" sheetId="4" r:id="rId1"/>
    <sheet name="Sheet1" sheetId="1" r:id="rId2"/>
    <sheet name="Sheet2" sheetId="2" r:id="rId3"/>
    <sheet name="Sheet3" sheetId="3" r:id="rId4"/>
  </sheets>
  <definedNames>
    <definedName name="_xlnm.Print_Area" localSheetId="1">Sheet1!$A$1:$J$24</definedName>
    <definedName name="_xlnm.Print_Area" localSheetId="0">یورویی!$A$1:$J$16</definedName>
    <definedName name="_xlnm.Print_Titles" localSheetId="1">Sheet1!$1:$11</definedName>
    <definedName name="_xlnm.Print_Titles" localSheetId="0">یورویی!$1:$11</definedName>
  </definedNames>
  <calcPr calcId="191029"/>
</workbook>
</file>

<file path=xl/calcChain.xml><?xml version="1.0" encoding="utf-8"?>
<calcChain xmlns="http://schemas.openxmlformats.org/spreadsheetml/2006/main">
  <c r="F16" i="4" l="1"/>
  <c r="E15" i="4"/>
  <c r="E14" i="4"/>
  <c r="E13" i="4"/>
  <c r="E12" i="4"/>
  <c r="G15" i="4" l="1"/>
  <c r="H15" i="4" s="1"/>
  <c r="G14" i="4"/>
  <c r="H14" i="4" s="1"/>
  <c r="G13" i="4"/>
  <c r="H13" i="4" s="1"/>
  <c r="G12" i="4"/>
  <c r="G16" i="4" l="1"/>
  <c r="H12" i="4"/>
  <c r="H16" i="4" s="1"/>
  <c r="I15" i="4"/>
  <c r="J15" i="4" s="1"/>
  <c r="I13" i="4"/>
  <c r="J13" i="4" s="1"/>
  <c r="I14" i="4"/>
  <c r="J14" i="4" s="1"/>
  <c r="G26" i="1"/>
  <c r="G18" i="1"/>
  <c r="H18" i="1" s="1"/>
  <c r="G19" i="1"/>
  <c r="H19" i="1" s="1"/>
  <c r="G20" i="1"/>
  <c r="H20" i="1" s="1"/>
  <c r="G21" i="1"/>
  <c r="H21" i="1" s="1"/>
  <c r="G14" i="1"/>
  <c r="H14" i="1" s="1"/>
  <c r="G15" i="1"/>
  <c r="H15" i="1" s="1"/>
  <c r="G16" i="1"/>
  <c r="H16" i="1" s="1"/>
  <c r="G17" i="1"/>
  <c r="H17" i="1" s="1"/>
  <c r="G13" i="1"/>
  <c r="H13" i="1" s="1"/>
  <c r="G12" i="1"/>
  <c r="H12" i="1" s="1"/>
  <c r="I12" i="4" l="1"/>
  <c r="J12" i="4" s="1"/>
  <c r="J16" i="4" s="1"/>
  <c r="I20" i="1"/>
  <c r="J20" i="1" s="1"/>
  <c r="I19" i="1"/>
  <c r="J19" i="1" s="1"/>
  <c r="I21" i="1"/>
  <c r="J21" i="1" s="1"/>
  <c r="I18" i="1"/>
  <c r="J18" i="1" s="1"/>
  <c r="I17" i="1"/>
  <c r="J17" i="1" s="1"/>
  <c r="I16" i="1"/>
  <c r="J16" i="1" s="1"/>
  <c r="I15" i="1"/>
  <c r="J15" i="1" s="1"/>
  <c r="I14" i="1"/>
  <c r="J14" i="1" s="1"/>
  <c r="G22" i="1"/>
  <c r="G23" i="1" s="1"/>
  <c r="I13" i="1"/>
  <c r="J13" i="1" s="1"/>
  <c r="H22" i="1"/>
  <c r="I12" i="1"/>
  <c r="I16" i="4" l="1"/>
  <c r="J12" i="1"/>
  <c r="J22" i="1" s="1"/>
  <c r="I22" i="1"/>
</calcChain>
</file>

<file path=xl/sharedStrings.xml><?xml version="1.0" encoding="utf-8"?>
<sst xmlns="http://schemas.openxmlformats.org/spreadsheetml/2006/main" count="53" uniqueCount="24">
  <si>
    <t>دستگاه</t>
  </si>
  <si>
    <t xml:space="preserve">ردیف </t>
  </si>
  <si>
    <t>شرح و کد کالا</t>
  </si>
  <si>
    <t>تعداد</t>
  </si>
  <si>
    <t>واحد</t>
  </si>
  <si>
    <t xml:space="preserve">مبلغ 
واحد/ریال </t>
  </si>
  <si>
    <t xml:space="preserve">مبلغ تخفیف ریال </t>
  </si>
  <si>
    <t xml:space="preserve">مبلغ کل ریال </t>
  </si>
  <si>
    <t xml:space="preserve">مبلغ کل پس از تخفیف </t>
  </si>
  <si>
    <t xml:space="preserve">مالیات </t>
  </si>
  <si>
    <t>جمع مبلغ کل بعلاوه جمع مالیات</t>
  </si>
  <si>
    <t xml:space="preserve">نام شخص حقیقی / حقوقی : پالایش میعانات گازی آدیش جنوبی  </t>
  </si>
  <si>
    <t>نشانی کامل /استان : تهران</t>
  </si>
  <si>
    <t>نشانی : خیابان ولیعصر بالاتر از جام جم کوچه کرانه پلاک 44</t>
  </si>
  <si>
    <t xml:space="preserve"> شماره اقتصادی : 411483193757</t>
  </si>
  <si>
    <t>کدپستی  ده رقمی : 1586633118</t>
  </si>
  <si>
    <t>شماره ثبت : 465953</t>
  </si>
  <si>
    <t>شناسه ملی : 14004653334</t>
  </si>
  <si>
    <t xml:space="preserve">چراغ 24 وات مدل مونولایت </t>
  </si>
  <si>
    <t>1401/12/04</t>
  </si>
  <si>
    <t xml:space="preserve">چراغ48 وات مدل مونولایت باطری دار </t>
  </si>
  <si>
    <t xml:space="preserve">چراغ خیابانی 1x250  وات مدل جوشن </t>
  </si>
  <si>
    <t>1402/02/12</t>
  </si>
  <si>
    <t>جمع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</si>
</sst>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)_ ;_ * \(#,##0\)_ ;_ * &quot;-&quot;_)_ ;_ @_ "/>
    <numFmt numFmtId="164" formatCode="#,##0.0"/>
    <numFmt numFmtId="165" formatCode="#,##0;[Red]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0"/>
      <color theme="1"/>
      <name val="B Titr"/>
      <charset val="178"/>
    </font>
    <font>
      <b/>
      <sz val="7"/>
      <color theme="1"/>
      <name val="B Titr"/>
      <charset val="178"/>
    </font>
    <font>
      <b/>
      <sz val="9"/>
      <color theme="1"/>
      <name val="B Titr"/>
      <charset val="178"/>
    </font>
    <font>
      <sz val="9"/>
      <color theme="1"/>
      <name val="B Titr"/>
      <charset val="178"/>
    </font>
    <font>
      <sz val="8"/>
      <color theme="1"/>
      <name val="B Titr"/>
      <charset val="178"/>
    </font>
    <font>
      <b/>
      <sz val="8"/>
      <color theme="1"/>
      <name val="B Titr"/>
      <charset val="178"/>
    </font>
    <font>
      <b/>
      <sz val="11"/>
      <color theme="1"/>
      <name val="B Titr"/>
      <charset val="178"/>
    </font>
    <font>
      <b/>
      <sz val="7"/>
      <color theme="1"/>
      <name val="B Zar"/>
      <charset val="178"/>
    </font>
    <font>
      <b/>
      <sz val="5"/>
      <color theme="1"/>
      <name val="B Titr"/>
      <charset val="178"/>
    </font>
    <font>
      <sz val="7"/>
      <color theme="1"/>
      <name val="B Zar"/>
      <charset val="178"/>
    </font>
    <font>
      <b/>
      <sz val="8"/>
      <color theme="1"/>
      <name val="B Zar"/>
      <charset val="178"/>
    </font>
    <font>
      <b/>
      <sz val="10"/>
      <color theme="1"/>
      <name val="Cambria"/>
      <family val="1"/>
      <scheme val="major"/>
    </font>
    <font>
      <b/>
      <sz val="10"/>
      <color theme="1"/>
      <name val="B Nazanin"/>
      <charset val="178"/>
    </font>
    <font>
      <b/>
      <sz val="10"/>
      <color theme="1"/>
      <name val="B Zar"/>
      <charset val="17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B Lotus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vertical="center" readingOrder="2"/>
    </xf>
    <xf numFmtId="0" fontId="6" fillId="0" borderId="0" xfId="0" applyFont="1" applyAlignment="1">
      <alignment vertical="center" readingOrder="2"/>
    </xf>
    <xf numFmtId="0" fontId="5" fillId="0" borderId="0" xfId="0" applyFont="1" applyAlignment="1">
      <alignment vertical="center" readingOrder="2"/>
    </xf>
    <xf numFmtId="0" fontId="10" fillId="0" borderId="0" xfId="0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right" vertical="center" wrapText="1" readingOrder="2"/>
    </xf>
    <xf numFmtId="0" fontId="3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left" vertical="center" wrapText="1" readingOrder="2"/>
    </xf>
    <xf numFmtId="164" fontId="11" fillId="0" borderId="0" xfId="0" applyNumberFormat="1" applyFont="1" applyAlignment="1">
      <alignment horizontal="left" vertical="center" wrapText="1" readingOrder="2"/>
    </xf>
    <xf numFmtId="0" fontId="6" fillId="0" borderId="0" xfId="0" applyFont="1" applyAlignment="1">
      <alignment horizontal="center" vertical="center" readingOrder="2"/>
    </xf>
    <xf numFmtId="3" fontId="5" fillId="0" borderId="0" xfId="0" applyNumberFormat="1" applyFont="1" applyAlignment="1">
      <alignment vertical="center" readingOrder="2"/>
    </xf>
    <xf numFmtId="0" fontId="6" fillId="0" borderId="1" xfId="0" applyFont="1" applyBorder="1" applyAlignment="1">
      <alignment vertical="center" readingOrder="2"/>
    </xf>
    <xf numFmtId="0" fontId="3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vertical="center" readingOrder="2"/>
    </xf>
    <xf numFmtId="0" fontId="10" fillId="0" borderId="1" xfId="0" applyFont="1" applyBorder="1" applyAlignment="1">
      <alignment horizontal="center" vertical="center" wrapText="1" readingOrder="2"/>
    </xf>
    <xf numFmtId="0" fontId="15" fillId="0" borderId="1" xfId="0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center" vertical="center" wrapText="1" readingOrder="2"/>
    </xf>
    <xf numFmtId="3" fontId="15" fillId="0" borderId="1" xfId="0" applyNumberFormat="1" applyFont="1" applyBorder="1" applyAlignment="1">
      <alignment horizontal="center" vertical="center" wrapText="1" readingOrder="2"/>
    </xf>
    <xf numFmtId="3" fontId="14" fillId="0" borderId="1" xfId="0" applyNumberFormat="1" applyFont="1" applyBorder="1" applyAlignment="1">
      <alignment horizontal="center" vertical="center" wrapText="1" readingOrder="2"/>
    </xf>
    <xf numFmtId="3" fontId="12" fillId="0" borderId="1" xfId="0" applyNumberFormat="1" applyFont="1" applyBorder="1" applyAlignment="1">
      <alignment horizontal="center" vertical="center" wrapText="1" readingOrder="2"/>
    </xf>
    <xf numFmtId="3" fontId="12" fillId="0" borderId="1" xfId="0" applyNumberFormat="1" applyFont="1" applyBorder="1" applyAlignment="1">
      <alignment horizontal="center" vertical="top" wrapText="1" readingOrder="2"/>
    </xf>
    <xf numFmtId="3" fontId="1" fillId="0" borderId="1" xfId="0" applyNumberFormat="1" applyFont="1" applyBorder="1" applyAlignment="1">
      <alignment vertical="center" readingOrder="2"/>
    </xf>
    <xf numFmtId="165" fontId="15" fillId="0" borderId="1" xfId="0" applyNumberFormat="1" applyFont="1" applyBorder="1" applyAlignment="1">
      <alignment horizontal="center" vertical="center" wrapText="1" readingOrder="2"/>
    </xf>
    <xf numFmtId="3" fontId="3" fillId="0" borderId="1" xfId="0" applyNumberFormat="1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right" vertical="center" wrapText="1" readingOrder="2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readingOrder="2"/>
    </xf>
    <xf numFmtId="0" fontId="7" fillId="0" borderId="1" xfId="0" applyFont="1" applyBorder="1" applyAlignment="1">
      <alignment horizontal="center" vertical="center" readingOrder="2"/>
    </xf>
    <xf numFmtId="0" fontId="7" fillId="0" borderId="0" xfId="0" applyFont="1" applyAlignment="1">
      <alignment horizontal="center" vertical="center" readingOrder="2"/>
    </xf>
    <xf numFmtId="1" fontId="4" fillId="0" borderId="1" xfId="0" applyNumberFormat="1" applyFont="1" applyBorder="1" applyAlignment="1">
      <alignment horizontal="center" vertical="center" wrapText="1" readingOrder="2"/>
    </xf>
    <xf numFmtId="0" fontId="7" fillId="0" borderId="1" xfId="0" applyFont="1" applyBorder="1" applyAlignment="1">
      <alignment horizontal="center" vertical="top" readingOrder="2"/>
    </xf>
    <xf numFmtId="0" fontId="7" fillId="0" borderId="0" xfId="0" applyFont="1" applyAlignment="1">
      <alignment vertical="center" readingOrder="2"/>
    </xf>
    <xf numFmtId="0" fontId="7" fillId="0" borderId="0" xfId="0" applyFont="1" applyAlignment="1">
      <alignment horizontal="right" vertical="center" readingOrder="2"/>
    </xf>
    <xf numFmtId="0" fontId="7" fillId="0" borderId="0" xfId="0" applyFont="1" applyAlignment="1">
      <alignment horizontal="center" vertical="top" readingOrder="2"/>
    </xf>
    <xf numFmtId="0" fontId="7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2" fillId="2" borderId="0" xfId="0" applyFont="1" applyFill="1" applyAlignment="1">
      <alignment horizontal="center" readingOrder="2"/>
    </xf>
    <xf numFmtId="41" fontId="18" fillId="0" borderId="0" xfId="1" applyFont="1"/>
    <xf numFmtId="0" fontId="10" fillId="0" borderId="2" xfId="0" applyFont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 wrapText="1" readingOrder="2"/>
    </xf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55CC-4C55-4FDE-8C8D-135F84770065}">
  <sheetPr>
    <pageSetUpPr fitToPage="1"/>
  </sheetPr>
  <dimension ref="A1:M21"/>
  <sheetViews>
    <sheetView rightToLeft="1" tabSelected="1" view="pageBreakPreview" zoomScaleNormal="95" zoomScaleSheetLayoutView="100" workbookViewId="0">
      <selection activeCell="L5" sqref="L5"/>
    </sheetView>
  </sheetViews>
  <sheetFormatPr defaultColWidth="9.140625" defaultRowHeight="22.5" x14ac:dyDescent="0.25"/>
  <cols>
    <col min="1" max="1" width="5.140625" style="1" customWidth="1"/>
    <col min="2" max="2" width="36.140625" style="1" customWidth="1"/>
    <col min="3" max="3" width="7.28515625" style="1" customWidth="1"/>
    <col min="4" max="4" width="9.85546875" style="1" customWidth="1"/>
    <col min="5" max="5" width="13.7109375" style="1" customWidth="1"/>
    <col min="6" max="6" width="14.140625" style="1" customWidth="1"/>
    <col min="7" max="7" width="13.7109375" style="1" customWidth="1"/>
    <col min="8" max="8" width="14" style="1" customWidth="1"/>
    <col min="9" max="9" width="12.42578125" style="1" customWidth="1"/>
    <col min="10" max="10" width="15.5703125" style="1" customWidth="1"/>
    <col min="11" max="11" width="13.7109375" style="1" bestFit="1" customWidth="1"/>
    <col min="12" max="12" width="9.140625" style="1"/>
    <col min="13" max="13" width="12.7109375" style="1" bestFit="1" customWidth="1"/>
    <col min="14" max="16384" width="9.140625" style="1"/>
  </cols>
  <sheetData>
    <row r="1" spans="1:13" ht="74.25" customHeight="1" x14ac:dyDescent="0.55000000000000004">
      <c r="A1" s="38"/>
      <c r="B1" s="38"/>
      <c r="C1" s="39"/>
      <c r="D1" s="39"/>
      <c r="E1" s="39"/>
      <c r="F1" s="39"/>
      <c r="G1" s="39"/>
      <c r="H1" s="39"/>
      <c r="I1" s="40" t="s">
        <v>22</v>
      </c>
      <c r="J1" s="40"/>
    </row>
    <row r="2" spans="1:13" ht="20.25" customHeight="1" x14ac:dyDescent="0.25">
      <c r="A2" s="38"/>
      <c r="B2" s="38"/>
      <c r="C2" s="39"/>
      <c r="D2" s="39"/>
      <c r="E2" s="39"/>
      <c r="F2" s="39"/>
      <c r="G2" s="39"/>
      <c r="H2" s="39"/>
    </row>
    <row r="3" spans="1:13" s="2" customFormat="1" ht="17.25" hidden="1" customHeight="1" x14ac:dyDescent="0.25">
      <c r="A3" s="34"/>
      <c r="B3" s="34"/>
      <c r="C3" s="35"/>
      <c r="D3" s="35"/>
      <c r="E3" s="35"/>
      <c r="F3" s="35"/>
      <c r="G3" s="35"/>
      <c r="H3" s="35"/>
      <c r="I3" s="35"/>
      <c r="J3" s="35"/>
    </row>
    <row r="4" spans="1:13" s="2" customFormat="1" ht="38.25" customHeight="1" x14ac:dyDescent="0.25">
      <c r="A4" s="34"/>
      <c r="B4" s="34"/>
      <c r="C4" s="35"/>
      <c r="D4" s="35"/>
      <c r="E4" s="35"/>
      <c r="F4" s="35"/>
      <c r="G4" s="35"/>
      <c r="H4" s="36"/>
      <c r="I4" s="36"/>
      <c r="J4" s="36"/>
    </row>
    <row r="5" spans="1:13" s="2" customFormat="1" ht="27" customHeight="1" x14ac:dyDescent="0.25">
      <c r="A5" s="37"/>
      <c r="B5" s="37"/>
      <c r="C5" s="35"/>
      <c r="D5" s="35"/>
      <c r="E5" s="35"/>
      <c r="F5" s="35"/>
      <c r="G5" s="35"/>
      <c r="H5" s="35"/>
      <c r="I5" s="35"/>
      <c r="J5" s="35"/>
    </row>
    <row r="6" spans="1:13" s="2" customFormat="1" ht="16.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pans="1:13" ht="17.25" customHeight="1" x14ac:dyDescent="0.25">
      <c r="A7" s="27" t="s">
        <v>11</v>
      </c>
      <c r="B7" s="28"/>
      <c r="C7" s="32" t="s">
        <v>14</v>
      </c>
      <c r="D7" s="32"/>
      <c r="E7" s="32"/>
      <c r="F7" s="32"/>
      <c r="G7" s="32"/>
      <c r="H7" s="30" t="s">
        <v>16</v>
      </c>
      <c r="I7" s="30"/>
      <c r="J7" s="30"/>
    </row>
    <row r="8" spans="1:13" ht="20.25" customHeight="1" x14ac:dyDescent="0.25">
      <c r="A8" s="27" t="s">
        <v>12</v>
      </c>
      <c r="B8" s="28"/>
      <c r="C8" s="28" t="s">
        <v>15</v>
      </c>
      <c r="D8" s="28"/>
      <c r="E8" s="28"/>
      <c r="F8" s="28"/>
      <c r="G8" s="28"/>
      <c r="H8" s="33" t="s">
        <v>17</v>
      </c>
      <c r="I8" s="33"/>
      <c r="J8" s="33"/>
    </row>
    <row r="9" spans="1:13" ht="29.25" customHeight="1" x14ac:dyDescent="0.25">
      <c r="A9" s="27" t="s">
        <v>13</v>
      </c>
      <c r="B9" s="28"/>
      <c r="C9" s="28"/>
      <c r="D9" s="28"/>
      <c r="E9" s="28"/>
      <c r="F9" s="28"/>
      <c r="G9" s="28"/>
      <c r="H9" s="29"/>
      <c r="I9" s="29"/>
      <c r="J9" s="29"/>
    </row>
    <row r="10" spans="1:13" s="2" customFormat="1" ht="14.2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3" ht="34.15" customHeight="1" x14ac:dyDescent="0.25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7</v>
      </c>
      <c r="H11" s="13" t="s">
        <v>8</v>
      </c>
      <c r="I11" s="13" t="s">
        <v>9</v>
      </c>
      <c r="J11" s="13" t="s">
        <v>10</v>
      </c>
    </row>
    <row r="12" spans="1:13" ht="21" customHeight="1" x14ac:dyDescent="0.7">
      <c r="A12" s="15">
        <v>1</v>
      </c>
      <c r="B12" s="13" t="s">
        <v>20</v>
      </c>
      <c r="C12" s="26">
        <v>30</v>
      </c>
      <c r="D12" s="17" t="s">
        <v>0</v>
      </c>
      <c r="E12" s="18">
        <f>L12*K12</f>
        <v>46182611.476039253</v>
      </c>
      <c r="F12" s="19">
        <v>0</v>
      </c>
      <c r="G12" s="19">
        <f>E12*C12</f>
        <v>1385478344.2811775</v>
      </c>
      <c r="H12" s="19">
        <f>G12-F12</f>
        <v>1385478344.2811775</v>
      </c>
      <c r="I12" s="19">
        <f>H12*0.09</f>
        <v>124693050.98530596</v>
      </c>
      <c r="J12" s="19">
        <f>H12+I12</f>
        <v>1510171395.2664835</v>
      </c>
      <c r="K12" s="41">
        <v>378545.99570523977</v>
      </c>
      <c r="L12" s="18">
        <v>122</v>
      </c>
    </row>
    <row r="13" spans="1:13" ht="21" customHeight="1" x14ac:dyDescent="0.7">
      <c r="A13" s="15">
        <v>2</v>
      </c>
      <c r="B13" s="13" t="s">
        <v>20</v>
      </c>
      <c r="C13" s="26">
        <v>60</v>
      </c>
      <c r="D13" s="17" t="s">
        <v>0</v>
      </c>
      <c r="E13" s="18">
        <f>L13*K13</f>
        <v>48075341.454565451</v>
      </c>
      <c r="F13" s="19">
        <v>0</v>
      </c>
      <c r="G13" s="19">
        <f>E13*C13</f>
        <v>2884520487.2739272</v>
      </c>
      <c r="H13" s="19">
        <f>G13-F13</f>
        <v>2884520487.2739272</v>
      </c>
      <c r="I13" s="19">
        <f t="shared" ref="I13:I15" si="0">H13*0.09</f>
        <v>259606843.85465345</v>
      </c>
      <c r="J13" s="19">
        <f t="shared" ref="J13:J15" si="1">H13+I13</f>
        <v>3144127331.1285806</v>
      </c>
      <c r="K13" s="41">
        <v>378545.99570523977</v>
      </c>
      <c r="L13" s="18">
        <v>127</v>
      </c>
    </row>
    <row r="14" spans="1:13" ht="21" customHeight="1" x14ac:dyDescent="0.7">
      <c r="A14" s="15">
        <v>3</v>
      </c>
      <c r="B14" s="13" t="s">
        <v>18</v>
      </c>
      <c r="C14" s="26">
        <v>2</v>
      </c>
      <c r="D14" s="17" t="s">
        <v>0</v>
      </c>
      <c r="E14" s="18">
        <f>L14*K14</f>
        <v>16277477.81532531</v>
      </c>
      <c r="F14" s="19">
        <v>0</v>
      </c>
      <c r="G14" s="19">
        <f t="shared" ref="G14:G15" si="2">E14*C14</f>
        <v>32554955.630650621</v>
      </c>
      <c r="H14" s="19">
        <f t="shared" ref="H14:H15" si="3">G14-F14</f>
        <v>32554955.630650621</v>
      </c>
      <c r="I14" s="19">
        <f t="shared" si="0"/>
        <v>2929946.0067585558</v>
      </c>
      <c r="J14" s="19">
        <f t="shared" si="1"/>
        <v>35484901.63740918</v>
      </c>
      <c r="K14" s="41">
        <v>378545.99570523977</v>
      </c>
      <c r="L14" s="18">
        <v>43</v>
      </c>
      <c r="M14" s="19"/>
    </row>
    <row r="15" spans="1:13" ht="21" customHeight="1" x14ac:dyDescent="0.7">
      <c r="A15" s="15">
        <v>4</v>
      </c>
      <c r="B15" s="13" t="s">
        <v>21</v>
      </c>
      <c r="C15" s="26">
        <v>1</v>
      </c>
      <c r="D15" s="17" t="s">
        <v>0</v>
      </c>
      <c r="E15" s="18">
        <f>L15*K15</f>
        <v>23469851.733724866</v>
      </c>
      <c r="F15" s="19">
        <v>0</v>
      </c>
      <c r="G15" s="19">
        <f t="shared" si="2"/>
        <v>23469851.733724866</v>
      </c>
      <c r="H15" s="19">
        <f t="shared" si="3"/>
        <v>23469851.733724866</v>
      </c>
      <c r="I15" s="19">
        <f t="shared" si="0"/>
        <v>2112286.6560352379</v>
      </c>
      <c r="J15" s="19">
        <f t="shared" si="1"/>
        <v>25582138.389760103</v>
      </c>
      <c r="K15" s="41">
        <v>378545.99570523977</v>
      </c>
      <c r="L15" s="18">
        <v>62</v>
      </c>
    </row>
    <row r="16" spans="1:13" ht="21" customHeight="1" x14ac:dyDescent="0.25">
      <c r="A16" s="42" t="s">
        <v>23</v>
      </c>
      <c r="B16" s="43"/>
      <c r="C16" s="43"/>
      <c r="D16" s="43"/>
      <c r="E16" s="44"/>
      <c r="F16" s="19">
        <f>SUM(F12:F15)</f>
        <v>0</v>
      </c>
      <c r="G16" s="19">
        <f>SUM(G12:G15)</f>
        <v>4326023638.9194803</v>
      </c>
      <c r="H16" s="19">
        <f>SUM(H12:H15)</f>
        <v>4326023638.9194803</v>
      </c>
      <c r="I16" s="19">
        <f>SUM(I12:I15)</f>
        <v>389342127.5027532</v>
      </c>
      <c r="J16" s="19">
        <f>SUM(J12:J15)</f>
        <v>4715365766.4222336</v>
      </c>
    </row>
    <row r="17" spans="1:10" ht="15.75" customHeight="1" x14ac:dyDescent="0.25">
      <c r="A17" s="4"/>
      <c r="B17" s="7"/>
      <c r="C17" s="6"/>
      <c r="D17" s="7"/>
      <c r="E17" s="6"/>
      <c r="F17" s="6"/>
      <c r="G17" s="8"/>
      <c r="H17" s="8"/>
      <c r="I17" s="8"/>
      <c r="J17" s="9"/>
    </row>
    <row r="18" spans="1:10" x14ac:dyDescent="0.25">
      <c r="A18" s="4"/>
      <c r="B18" s="7"/>
      <c r="C18" s="6"/>
      <c r="D18" s="7"/>
      <c r="E18" s="6"/>
      <c r="F18" s="6"/>
      <c r="G18" s="5"/>
      <c r="H18" s="5"/>
      <c r="I18" s="5"/>
      <c r="J18" s="5"/>
    </row>
    <row r="19" spans="1:10" x14ac:dyDescent="0.25">
      <c r="A19" s="3"/>
      <c r="B19" s="3"/>
      <c r="C19" s="3"/>
      <c r="D19" s="3"/>
      <c r="E19" s="3"/>
      <c r="F19" s="11"/>
      <c r="G19" s="11"/>
      <c r="J19" s="3"/>
    </row>
    <row r="20" spans="1:10" x14ac:dyDescent="0.25">
      <c r="A20" s="3"/>
      <c r="B20" s="3"/>
      <c r="C20" s="3"/>
      <c r="D20" s="3"/>
      <c r="E20" s="11"/>
      <c r="F20" s="3"/>
      <c r="G20" s="11"/>
      <c r="H20" s="3"/>
      <c r="J20" s="3"/>
    </row>
    <row r="21" spans="1:10" x14ac:dyDescent="0.25">
      <c r="A21" s="3"/>
      <c r="B21" s="3"/>
      <c r="C21" s="3"/>
      <c r="D21" s="3"/>
      <c r="E21" s="3"/>
      <c r="F21" s="3"/>
      <c r="G21" s="3"/>
      <c r="H21" s="3"/>
    </row>
  </sheetData>
  <mergeCells count="25">
    <mergeCell ref="A16:E16"/>
    <mergeCell ref="A1:B2"/>
    <mergeCell ref="C1:H1"/>
    <mergeCell ref="I1:J1"/>
    <mergeCell ref="C2:H2"/>
    <mergeCell ref="A3:B3"/>
    <mergeCell ref="C3:G3"/>
    <mergeCell ref="H3:J3"/>
    <mergeCell ref="A4:B4"/>
    <mergeCell ref="C4:G4"/>
    <mergeCell ref="H4:J4"/>
    <mergeCell ref="A5:B5"/>
    <mergeCell ref="C5:G5"/>
    <mergeCell ref="H5:J5"/>
    <mergeCell ref="A9:B9"/>
    <mergeCell ref="C9:G9"/>
    <mergeCell ref="H9:J9"/>
    <mergeCell ref="A10:J10"/>
    <mergeCell ref="A6:J6"/>
    <mergeCell ref="A7:B7"/>
    <mergeCell ref="C7:G7"/>
    <mergeCell ref="H7:J7"/>
    <mergeCell ref="A8:B8"/>
    <mergeCell ref="C8:G8"/>
    <mergeCell ref="H8:J8"/>
  </mergeCells>
  <pageMargins left="0.31496062992125984" right="0.35433070866141736" top="0.24" bottom="0.18" header="0.15748031496062992" footer="0.18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rightToLeft="1" topLeftCell="A10" zoomScale="142" zoomScaleNormal="142" workbookViewId="0">
      <selection activeCell="D12" sqref="D12:E15"/>
    </sheetView>
  </sheetViews>
  <sheetFormatPr defaultColWidth="9.140625" defaultRowHeight="22.5" x14ac:dyDescent="0.25"/>
  <cols>
    <col min="1" max="1" width="5.140625" style="1" customWidth="1"/>
    <col min="2" max="2" width="36.140625" style="1" customWidth="1"/>
    <col min="3" max="3" width="7.28515625" style="1" customWidth="1"/>
    <col min="4" max="4" width="9.85546875" style="1" customWidth="1"/>
    <col min="5" max="5" width="13.7109375" style="1" customWidth="1"/>
    <col min="6" max="6" width="14.140625" style="1" customWidth="1"/>
    <col min="7" max="7" width="13.7109375" style="1" customWidth="1"/>
    <col min="8" max="8" width="14" style="1" customWidth="1"/>
    <col min="9" max="9" width="12.42578125" style="1" customWidth="1"/>
    <col min="10" max="10" width="13.28515625" style="1" customWidth="1"/>
    <col min="11" max="11" width="14.85546875" style="1" bestFit="1" customWidth="1"/>
    <col min="12" max="12" width="9.140625" style="1"/>
    <col min="13" max="13" width="13.7109375" style="1" bestFit="1" customWidth="1"/>
    <col min="14" max="14" width="9.140625" style="1"/>
    <col min="15" max="15" width="12.7109375" style="1" bestFit="1" customWidth="1"/>
    <col min="16" max="16384" width="9.140625" style="1"/>
  </cols>
  <sheetData>
    <row r="1" spans="1:15" ht="74.25" customHeight="1" x14ac:dyDescent="0.55000000000000004">
      <c r="A1" s="38"/>
      <c r="B1" s="38"/>
      <c r="C1" s="39"/>
      <c r="D1" s="39"/>
      <c r="E1" s="39"/>
      <c r="F1" s="39"/>
      <c r="G1" s="39"/>
      <c r="H1" s="39"/>
      <c r="I1" s="40" t="s">
        <v>19</v>
      </c>
      <c r="J1" s="40"/>
    </row>
    <row r="2" spans="1:15" ht="20.25" customHeight="1" x14ac:dyDescent="0.25">
      <c r="A2" s="38"/>
      <c r="B2" s="38"/>
      <c r="C2" s="39"/>
      <c r="D2" s="39"/>
      <c r="E2" s="39"/>
      <c r="F2" s="39"/>
      <c r="G2" s="39"/>
      <c r="H2" s="39"/>
    </row>
    <row r="3" spans="1:15" s="2" customFormat="1" ht="17.25" hidden="1" customHeight="1" x14ac:dyDescent="0.25">
      <c r="A3" s="34"/>
      <c r="B3" s="34"/>
      <c r="C3" s="35"/>
      <c r="D3" s="35"/>
      <c r="E3" s="35"/>
      <c r="F3" s="35"/>
      <c r="G3" s="35"/>
      <c r="H3" s="35"/>
      <c r="I3" s="35"/>
      <c r="J3" s="35"/>
    </row>
    <row r="4" spans="1:15" s="2" customFormat="1" ht="38.25" customHeight="1" x14ac:dyDescent="0.25">
      <c r="A4" s="34"/>
      <c r="B4" s="34"/>
      <c r="C4" s="35"/>
      <c r="D4" s="35"/>
      <c r="E4" s="35"/>
      <c r="F4" s="35"/>
      <c r="G4" s="35"/>
      <c r="H4" s="36"/>
      <c r="I4" s="36"/>
      <c r="J4" s="36"/>
    </row>
    <row r="5" spans="1:15" s="2" customFormat="1" ht="27" customHeight="1" x14ac:dyDescent="0.25">
      <c r="A5" s="37"/>
      <c r="B5" s="37"/>
      <c r="C5" s="35"/>
      <c r="D5" s="35"/>
      <c r="E5" s="35"/>
      <c r="F5" s="35"/>
      <c r="G5" s="35"/>
      <c r="H5" s="35"/>
      <c r="I5" s="35"/>
      <c r="J5" s="35"/>
    </row>
    <row r="6" spans="1:15" s="2" customFormat="1" ht="16.5" customHeight="1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0"/>
      <c r="L6" s="10"/>
    </row>
    <row r="7" spans="1:15" ht="17.25" customHeight="1" x14ac:dyDescent="0.25">
      <c r="A7" s="27" t="s">
        <v>11</v>
      </c>
      <c r="B7" s="28"/>
      <c r="C7" s="32" t="s">
        <v>14</v>
      </c>
      <c r="D7" s="32"/>
      <c r="E7" s="32"/>
      <c r="F7" s="32"/>
      <c r="G7" s="32"/>
      <c r="H7" s="30" t="s">
        <v>16</v>
      </c>
      <c r="I7" s="30"/>
      <c r="J7" s="30"/>
      <c r="K7" s="30"/>
      <c r="L7" s="30"/>
    </row>
    <row r="8" spans="1:15" ht="20.25" customHeight="1" x14ac:dyDescent="0.25">
      <c r="A8" s="27" t="s">
        <v>12</v>
      </c>
      <c r="B8" s="28"/>
      <c r="C8" s="28" t="s">
        <v>15</v>
      </c>
      <c r="D8" s="28"/>
      <c r="E8" s="28"/>
      <c r="F8" s="28"/>
      <c r="G8" s="28"/>
      <c r="H8" s="33" t="s">
        <v>17</v>
      </c>
      <c r="I8" s="33"/>
      <c r="J8" s="33"/>
      <c r="K8" s="33"/>
      <c r="L8" s="33"/>
    </row>
    <row r="9" spans="1:15" ht="29.25" customHeight="1" x14ac:dyDescent="0.25">
      <c r="A9" s="27" t="s">
        <v>13</v>
      </c>
      <c r="B9" s="28"/>
      <c r="C9" s="28"/>
      <c r="D9" s="28"/>
      <c r="E9" s="28"/>
      <c r="F9" s="28"/>
      <c r="G9" s="28"/>
      <c r="H9" s="29"/>
      <c r="I9" s="29"/>
      <c r="J9" s="29"/>
      <c r="K9" s="29"/>
      <c r="L9" s="29"/>
    </row>
    <row r="10" spans="1:15" s="2" customFormat="1" ht="14.2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12"/>
      <c r="L10" s="12"/>
    </row>
    <row r="11" spans="1:15" ht="34.15" customHeight="1" x14ac:dyDescent="0.25">
      <c r="A11" s="13" t="s">
        <v>1</v>
      </c>
      <c r="B11" s="13" t="s">
        <v>2</v>
      </c>
      <c r="C11" s="13" t="s">
        <v>3</v>
      </c>
      <c r="D11" s="13" t="s">
        <v>4</v>
      </c>
      <c r="E11" s="13" t="s">
        <v>5</v>
      </c>
      <c r="F11" s="13" t="s">
        <v>6</v>
      </c>
      <c r="G11" s="13" t="s">
        <v>7</v>
      </c>
      <c r="H11" s="13" t="s">
        <v>8</v>
      </c>
      <c r="I11" s="13" t="s">
        <v>9</v>
      </c>
      <c r="J11" s="13" t="s">
        <v>10</v>
      </c>
      <c r="K11" s="14"/>
      <c r="L11" s="14"/>
    </row>
    <row r="12" spans="1:15" ht="21" customHeight="1" x14ac:dyDescent="0.25">
      <c r="A12" s="15">
        <v>1</v>
      </c>
      <c r="B12" s="13" t="s">
        <v>20</v>
      </c>
      <c r="C12" s="26">
        <v>30</v>
      </c>
      <c r="D12" s="17" t="s">
        <v>0</v>
      </c>
      <c r="E12" s="18">
        <v>122</v>
      </c>
      <c r="F12" s="19">
        <v>0</v>
      </c>
      <c r="G12" s="19">
        <f>E12*C12</f>
        <v>3660</v>
      </c>
      <c r="H12" s="19">
        <f>G12-F12</f>
        <v>3660</v>
      </c>
      <c r="I12" s="19">
        <f>H12*0.09</f>
        <v>329.4</v>
      </c>
      <c r="J12" s="19">
        <f>H12+I12</f>
        <v>3989.4</v>
      </c>
      <c r="K12" s="20"/>
      <c r="L12" s="20"/>
      <c r="M12" s="18"/>
    </row>
    <row r="13" spans="1:15" ht="21" customHeight="1" x14ac:dyDescent="0.25">
      <c r="A13" s="15">
        <v>2</v>
      </c>
      <c r="B13" s="13" t="s">
        <v>20</v>
      </c>
      <c r="C13" s="26">
        <v>60</v>
      </c>
      <c r="D13" s="17" t="s">
        <v>0</v>
      </c>
      <c r="E13" s="18">
        <v>127</v>
      </c>
      <c r="F13" s="19">
        <v>0</v>
      </c>
      <c r="G13" s="19">
        <f>E13*C13</f>
        <v>7620</v>
      </c>
      <c r="H13" s="19">
        <f>G13-F13</f>
        <v>7620</v>
      </c>
      <c r="I13" s="19">
        <f t="shared" ref="I13:I21" si="0">H13*0.09</f>
        <v>685.8</v>
      </c>
      <c r="J13" s="19">
        <f t="shared" ref="J13:J21" si="1">H13+I13</f>
        <v>8305.7999999999993</v>
      </c>
      <c r="K13" s="21"/>
      <c r="L13" s="21"/>
    </row>
    <row r="14" spans="1:15" ht="21" customHeight="1" x14ac:dyDescent="0.25">
      <c r="A14" s="15">
        <v>3</v>
      </c>
      <c r="B14" s="13" t="s">
        <v>18</v>
      </c>
      <c r="C14" s="26">
        <v>2</v>
      </c>
      <c r="D14" s="17" t="s">
        <v>0</v>
      </c>
      <c r="E14" s="18">
        <v>43</v>
      </c>
      <c r="F14" s="19">
        <v>0</v>
      </c>
      <c r="G14" s="19">
        <f t="shared" ref="G14:G21" si="2">E14*C14</f>
        <v>86</v>
      </c>
      <c r="H14" s="19">
        <f t="shared" ref="H14:H21" si="3">G14-F14</f>
        <v>86</v>
      </c>
      <c r="I14" s="19">
        <f t="shared" si="0"/>
        <v>7.7399999999999993</v>
      </c>
      <c r="J14" s="19">
        <f t="shared" si="1"/>
        <v>93.74</v>
      </c>
      <c r="K14" s="14"/>
      <c r="L14" s="14"/>
      <c r="M14" s="18"/>
      <c r="O14" s="19"/>
    </row>
    <row r="15" spans="1:15" ht="21" customHeight="1" x14ac:dyDescent="0.25">
      <c r="A15" s="15"/>
      <c r="B15" s="13" t="s">
        <v>21</v>
      </c>
      <c r="C15" s="26">
        <v>1</v>
      </c>
      <c r="D15" s="17" t="s">
        <v>0</v>
      </c>
      <c r="E15" s="18">
        <v>62</v>
      </c>
      <c r="F15" s="19">
        <v>0</v>
      </c>
      <c r="G15" s="19">
        <f t="shared" si="2"/>
        <v>62</v>
      </c>
      <c r="H15" s="19">
        <f t="shared" si="3"/>
        <v>62</v>
      </c>
      <c r="I15" s="19">
        <f t="shared" si="0"/>
        <v>5.58</v>
      </c>
      <c r="J15" s="19">
        <f t="shared" si="1"/>
        <v>67.58</v>
      </c>
      <c r="K15" s="22"/>
      <c r="L15" s="14"/>
      <c r="M15" s="18"/>
    </row>
    <row r="16" spans="1:15" ht="21" customHeight="1" x14ac:dyDescent="0.25">
      <c r="A16" s="15"/>
      <c r="B16" s="13"/>
      <c r="C16" s="26"/>
      <c r="D16" s="17"/>
      <c r="E16" s="18"/>
      <c r="F16" s="19">
        <v>0</v>
      </c>
      <c r="G16" s="19">
        <f t="shared" si="2"/>
        <v>0</v>
      </c>
      <c r="H16" s="19">
        <f t="shared" si="3"/>
        <v>0</v>
      </c>
      <c r="I16" s="19">
        <f t="shared" si="0"/>
        <v>0</v>
      </c>
      <c r="J16" s="19">
        <f t="shared" si="1"/>
        <v>0</v>
      </c>
      <c r="K16" s="14"/>
      <c r="L16" s="14"/>
    </row>
    <row r="17" spans="1:12" ht="21" customHeight="1" x14ac:dyDescent="0.25">
      <c r="A17" s="15"/>
      <c r="B17" s="13"/>
      <c r="C17" s="16"/>
      <c r="D17" s="17"/>
      <c r="E17" s="18"/>
      <c r="F17" s="19">
        <v>0</v>
      </c>
      <c r="G17" s="19">
        <f t="shared" si="2"/>
        <v>0</v>
      </c>
      <c r="H17" s="19">
        <f t="shared" si="3"/>
        <v>0</v>
      </c>
      <c r="I17" s="19">
        <f t="shared" si="0"/>
        <v>0</v>
      </c>
      <c r="J17" s="19">
        <f t="shared" si="1"/>
        <v>0</v>
      </c>
      <c r="K17" s="14"/>
      <c r="L17" s="14"/>
    </row>
    <row r="18" spans="1:12" ht="21" customHeight="1" x14ac:dyDescent="0.25">
      <c r="A18" s="15"/>
      <c r="B18" s="13"/>
      <c r="C18" s="16"/>
      <c r="D18" s="17"/>
      <c r="E18" s="18"/>
      <c r="F18" s="19">
        <v>0</v>
      </c>
      <c r="G18" s="19">
        <f t="shared" si="2"/>
        <v>0</v>
      </c>
      <c r="H18" s="19">
        <f t="shared" si="3"/>
        <v>0</v>
      </c>
      <c r="I18" s="19">
        <f t="shared" si="0"/>
        <v>0</v>
      </c>
      <c r="J18" s="19">
        <f t="shared" si="1"/>
        <v>0</v>
      </c>
      <c r="K18" s="22"/>
      <c r="L18" s="14"/>
    </row>
    <row r="19" spans="1:12" ht="21" customHeight="1" x14ac:dyDescent="0.25">
      <c r="A19" s="15"/>
      <c r="B19" s="13"/>
      <c r="C19" s="16"/>
      <c r="D19" s="17"/>
      <c r="E19" s="23"/>
      <c r="F19" s="19">
        <v>0</v>
      </c>
      <c r="G19" s="19">
        <f t="shared" si="2"/>
        <v>0</v>
      </c>
      <c r="H19" s="19">
        <f t="shared" si="3"/>
        <v>0</v>
      </c>
      <c r="I19" s="19">
        <f t="shared" si="0"/>
        <v>0</v>
      </c>
      <c r="J19" s="19">
        <f t="shared" si="1"/>
        <v>0</v>
      </c>
      <c r="K19" s="14"/>
      <c r="L19" s="14"/>
    </row>
    <row r="20" spans="1:12" ht="21" customHeight="1" x14ac:dyDescent="0.25">
      <c r="A20" s="15"/>
      <c r="B20" s="13"/>
      <c r="C20" s="16"/>
      <c r="D20" s="17"/>
      <c r="E20" s="23"/>
      <c r="F20" s="19">
        <v>0</v>
      </c>
      <c r="G20" s="19">
        <f t="shared" si="2"/>
        <v>0</v>
      </c>
      <c r="H20" s="19">
        <f t="shared" si="3"/>
        <v>0</v>
      </c>
      <c r="I20" s="19">
        <f t="shared" si="0"/>
        <v>0</v>
      </c>
      <c r="J20" s="19">
        <f t="shared" si="1"/>
        <v>0</v>
      </c>
      <c r="K20" s="14"/>
      <c r="L20" s="14"/>
    </row>
    <row r="21" spans="1:12" ht="21" customHeight="1" x14ac:dyDescent="0.25">
      <c r="A21" s="15"/>
      <c r="B21" s="13"/>
      <c r="C21" s="16"/>
      <c r="D21" s="17"/>
      <c r="E21" s="23"/>
      <c r="F21" s="19">
        <v>0</v>
      </c>
      <c r="G21" s="19">
        <f t="shared" si="2"/>
        <v>0</v>
      </c>
      <c r="H21" s="19">
        <f t="shared" si="3"/>
        <v>0</v>
      </c>
      <c r="I21" s="19">
        <f t="shared" si="0"/>
        <v>0</v>
      </c>
      <c r="J21" s="19">
        <f t="shared" si="1"/>
        <v>0</v>
      </c>
      <c r="K21" s="14"/>
      <c r="L21" s="14"/>
    </row>
    <row r="22" spans="1:12" ht="21" customHeight="1" x14ac:dyDescent="0.25">
      <c r="A22" s="15"/>
      <c r="B22" s="13"/>
      <c r="C22" s="24"/>
      <c r="D22" s="24"/>
      <c r="E22" s="25"/>
      <c r="F22" s="25"/>
      <c r="G22" s="19">
        <f>SUM(G12:G21)</f>
        <v>11428</v>
      </c>
      <c r="H22" s="19">
        <f>SUM(H12:H21)</f>
        <v>11428</v>
      </c>
      <c r="I22" s="19">
        <f>SUM(I12:I21)</f>
        <v>1028.52</v>
      </c>
      <c r="J22" s="19">
        <f>SUM(J12:J21)</f>
        <v>12456.519999999999</v>
      </c>
      <c r="K22" s="14"/>
      <c r="L22" s="14"/>
    </row>
    <row r="23" spans="1:12" ht="15.75" customHeight="1" x14ac:dyDescent="0.25">
      <c r="A23" s="4"/>
      <c r="B23" s="7"/>
      <c r="C23" s="6"/>
      <c r="D23" s="7"/>
      <c r="E23" s="6"/>
      <c r="F23" s="6"/>
      <c r="G23" s="8">
        <f>G22*0.7</f>
        <v>7999.5999999999995</v>
      </c>
      <c r="H23" s="8"/>
      <c r="I23" s="8"/>
      <c r="J23" s="9"/>
    </row>
    <row r="24" spans="1:12" x14ac:dyDescent="0.25">
      <c r="A24" s="4"/>
      <c r="B24" s="7"/>
      <c r="C24" s="6"/>
      <c r="D24" s="7"/>
      <c r="E24" s="6"/>
      <c r="F24" s="6"/>
      <c r="G24" s="5"/>
      <c r="H24" s="5"/>
      <c r="I24" s="5"/>
      <c r="J24" s="5"/>
    </row>
    <row r="25" spans="1:12" x14ac:dyDescent="0.25">
      <c r="A25" s="3"/>
      <c r="B25" s="3"/>
      <c r="C25" s="3"/>
      <c r="D25" s="3"/>
      <c r="E25" s="3"/>
      <c r="F25" s="3"/>
      <c r="G25" s="11"/>
      <c r="J25" s="3"/>
    </row>
    <row r="26" spans="1:12" x14ac:dyDescent="0.25">
      <c r="A26" s="3"/>
      <c r="B26" s="3"/>
      <c r="C26" s="3"/>
      <c r="D26" s="3"/>
      <c r="E26" s="3"/>
      <c r="F26" s="3"/>
      <c r="G26" s="11">
        <f>SUM(G24:G25)</f>
        <v>0</v>
      </c>
      <c r="H26" s="3"/>
      <c r="J26" s="3"/>
    </row>
    <row r="27" spans="1:12" x14ac:dyDescent="0.25">
      <c r="A27" s="3"/>
      <c r="B27" s="3"/>
      <c r="C27" s="3"/>
      <c r="D27" s="3"/>
      <c r="E27" s="3"/>
      <c r="F27" s="3"/>
      <c r="G27" s="3"/>
      <c r="H27" s="3"/>
    </row>
  </sheetData>
  <mergeCells count="24">
    <mergeCell ref="A4:B4"/>
    <mergeCell ref="A1:B2"/>
    <mergeCell ref="I1:J1"/>
    <mergeCell ref="C2:H2"/>
    <mergeCell ref="C1:H1"/>
    <mergeCell ref="H3:J3"/>
    <mergeCell ref="C3:G3"/>
    <mergeCell ref="A3:B3"/>
    <mergeCell ref="A10:J10"/>
    <mergeCell ref="H4:J4"/>
    <mergeCell ref="A8:B8"/>
    <mergeCell ref="C4:G4"/>
    <mergeCell ref="C5:G5"/>
    <mergeCell ref="A6:J6"/>
    <mergeCell ref="H5:J5"/>
    <mergeCell ref="A9:B9"/>
    <mergeCell ref="C9:G9"/>
    <mergeCell ref="A7:B7"/>
    <mergeCell ref="A5:B5"/>
    <mergeCell ref="C7:G7"/>
    <mergeCell ref="C8:G8"/>
    <mergeCell ref="H7:L7"/>
    <mergeCell ref="H8:L8"/>
    <mergeCell ref="H9:L9"/>
  </mergeCells>
  <phoneticPr fontId="16" type="noConversion"/>
  <pageMargins left="0.31496062992125984" right="0.35433070866141736" top="0.24" bottom="0.18" header="0.15748031496062992" footer="0.18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یورویی</vt:lpstr>
      <vt:lpstr>Sheet1</vt:lpstr>
      <vt:lpstr>Sheet2</vt:lpstr>
      <vt:lpstr>Sheet3</vt:lpstr>
      <vt:lpstr>Sheet1!Print_Area</vt:lpstr>
      <vt:lpstr>یورویی!Print_Area</vt:lpstr>
      <vt:lpstr>Sheet1!Print_Titles</vt:lpstr>
      <vt:lpstr>یورویی!Print_Titles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Gharbi</dc:creator>
  <cp:lastModifiedBy>Imaghian AmirAbbas</cp:lastModifiedBy>
  <cp:lastPrinted>2023-01-28T08:05:27Z</cp:lastPrinted>
  <dcterms:created xsi:type="dcterms:W3CDTF">2012-01-09T11:30:26Z</dcterms:created>
  <dcterms:modified xsi:type="dcterms:W3CDTF">2023-05-07T19:00:13Z</dcterms:modified>
</cp:coreProperties>
</file>