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fp\Finance\Adish Refinery\Adish Group\Bakhshi\سال مالی 1402\mrs\داریان\"/>
    </mc:Choice>
  </mc:AlternateContent>
  <xr:revisionPtr revIDLastSave="0" documentId="13_ncr:1_{0EC78221-B9CA-4265-B324-600C4EF472AB}" xr6:coauthVersionLast="47" xr6:coauthVersionMax="47" xr10:uidLastSave="{00000000-0000-0000-0000-000000000000}"/>
  <bookViews>
    <workbookView xWindow="7200" yWindow="4215" windowWidth="21600" windowHeight="11385" tabRatio="500" activeTab="2" xr2:uid="{00000000-000D-0000-FFFF-FFFF00000000}"/>
  </bookViews>
  <sheets>
    <sheet name="Supply MTO" sheetId="1" r:id="rId1"/>
    <sheet name="summary" sheetId="2" r:id="rId2"/>
    <sheet name="final" sheetId="4" r:id="rId3"/>
    <sheet name="mrs" sheetId="5" r:id="rId4"/>
  </sheets>
  <definedNames>
    <definedName name="_xlnm._FilterDatabase" localSheetId="0" hidden="1">'Supply MTO'!$A$1:$L$164</definedName>
    <definedName name="_xlnm.Print_Area" localSheetId="2">final!$A$1:$V$221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4" i="4" l="1"/>
  <c r="L188" i="4"/>
  <c r="J188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7" i="4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2" i="1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7" i="4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2" i="1"/>
  <c r="N188" i="4" l="1"/>
  <c r="R188" i="4"/>
  <c r="J204" i="4" s="1"/>
  <c r="J215" i="4" s="1"/>
  <c r="T215" i="4" s="1"/>
  <c r="J208" i="4" l="1"/>
  <c r="J214" i="4"/>
  <c r="T214" i="4" l="1"/>
  <c r="J209" i="4"/>
  <c r="J216" i="4" s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T216" i="4" l="1"/>
  <c r="T209" i="4" s="1"/>
  <c r="W209" i="4" l="1"/>
  <c r="T207" i="4" l="1"/>
  <c r="T205" i="4"/>
  <c r="T204" i="4"/>
  <c r="T208" i="4"/>
  <c r="T206" i="4"/>
</calcChain>
</file>

<file path=xl/sharedStrings.xml><?xml version="1.0" encoding="utf-8"?>
<sst xmlns="http://schemas.openxmlformats.org/spreadsheetml/2006/main" count="3577" uniqueCount="444">
  <si>
    <t>Project Code</t>
  </si>
  <si>
    <t>Mark No.</t>
  </si>
  <si>
    <t>Description</t>
  </si>
  <si>
    <t>Quantity</t>
  </si>
  <si>
    <t>PO No.</t>
  </si>
  <si>
    <t>Currency 1</t>
  </si>
  <si>
    <t>Currency 2</t>
  </si>
  <si>
    <t>Unit</t>
  </si>
  <si>
    <t>Price 1</t>
  </si>
  <si>
    <t>Category</t>
  </si>
  <si>
    <t>No.</t>
  </si>
  <si>
    <t>SACR</t>
  </si>
  <si>
    <t>ADSH-P-PO-GE-086</t>
  </si>
  <si>
    <t>Main item</t>
  </si>
  <si>
    <t>P-555-02A-M-LCSL1</t>
  </si>
  <si>
    <t>P-555-02B-M-LCSL1</t>
  </si>
  <si>
    <t>P-555-01A-M-LCSL2</t>
  </si>
  <si>
    <t>P-555-01B-M-LCSL2</t>
  </si>
  <si>
    <t>P-555-03B-M-LCSL2</t>
  </si>
  <si>
    <t>P-555-04A-M-LCSL2</t>
  </si>
  <si>
    <t>P-555-05A-M-LCSL2</t>
  </si>
  <si>
    <t>P-555-06-M-LCSL2</t>
  </si>
  <si>
    <t>PK-521-01-FAN01A-LCSL2</t>
  </si>
  <si>
    <t>PK-521-01-FAN01B-LCSL2</t>
  </si>
  <si>
    <t>P-522-01A-M-LCSL2</t>
  </si>
  <si>
    <t>P-522-01B-M-LCSL2</t>
  </si>
  <si>
    <t>P-522-21C-M-LCSM1</t>
  </si>
  <si>
    <t>P-517-12A-M-LCSL1X</t>
  </si>
  <si>
    <t>P-517-12B-M-LCSL1X</t>
  </si>
  <si>
    <t>P-505-01A-M-LCSL2X</t>
  </si>
  <si>
    <t>P-505-01B-M-LCSL2X</t>
  </si>
  <si>
    <t>P-517-01A-M-LCSL2X</t>
  </si>
  <si>
    <t>P-517-02A-M-LCSL2X</t>
  </si>
  <si>
    <t>P-517-02B-M-LCSL2X</t>
  </si>
  <si>
    <t>P-517-03A-M-LCSL2X</t>
  </si>
  <si>
    <t>P-517-03B-M-LCSL2X</t>
  </si>
  <si>
    <t>P-517-05A-M-LCSL2X</t>
  </si>
  <si>
    <t>P-517-05B-M-LCSL2X</t>
  </si>
  <si>
    <t>P-517-08A-M-LCSL2X</t>
  </si>
  <si>
    <t>P-517-08B-M-LCSL2X</t>
  </si>
  <si>
    <t>P-517-09A-M-LCSL2X</t>
  </si>
  <si>
    <t>P-517-09B-M-LCSL2X</t>
  </si>
  <si>
    <t>P-517-10A-M-LCSL2X</t>
  </si>
  <si>
    <t>P-517-10B-M-LCSL2X</t>
  </si>
  <si>
    <t>P-517-11A-M-LCSL2X</t>
  </si>
  <si>
    <t>P-517-11B-M-LCSL2X</t>
  </si>
  <si>
    <t>P-517-14-M-LCSL2X</t>
  </si>
  <si>
    <t>P-517-15-M-LCSL2X</t>
  </si>
  <si>
    <t>P-517-16-M-LCSL2X</t>
  </si>
  <si>
    <t>P-520-02A-M-LCSL2X</t>
  </si>
  <si>
    <t>P-520-02B-M-LCSL2X</t>
  </si>
  <si>
    <t>P-520-04A-M-LCSL2X</t>
  </si>
  <si>
    <t>P-520-04B-M-LCSL2X</t>
  </si>
  <si>
    <t>P-520-07A-M-LCSL2X</t>
  </si>
  <si>
    <t>P-520-07B-M-LCSL2X</t>
  </si>
  <si>
    <t>P-520-09A-M-LCSL2X</t>
  </si>
  <si>
    <t>P-520-09B-M-LCSL2X</t>
  </si>
  <si>
    <t>P-520-12A-M-LCSL2X</t>
  </si>
  <si>
    <t>P-520-12B-M-LCSL2X</t>
  </si>
  <si>
    <t>P-520-13A-M-LCSL2X</t>
  </si>
  <si>
    <t>P-520-13B-M-LCSL2X</t>
  </si>
  <si>
    <t>P-520-16-M-LCSL2X</t>
  </si>
  <si>
    <t>P-520-17A-M-LCSL2X</t>
  </si>
  <si>
    <t>P-520-18-M-LCSL2X</t>
  </si>
  <si>
    <t>P-520-19A-M-LCSL2X</t>
  </si>
  <si>
    <t>P-520-19B-M-LCSL2X</t>
  </si>
  <si>
    <t>P-530-01-A-M-LCSL2X</t>
  </si>
  <si>
    <t>P-530-01B-M-LCSL2X</t>
  </si>
  <si>
    <t>MX-520-08A-LCSL2X</t>
  </si>
  <si>
    <t>MX-520-08B-LCSL2X</t>
  </si>
  <si>
    <t>MX-520-08C-LCSL2X</t>
  </si>
  <si>
    <t>MX-520-10A-LCSL2X</t>
  </si>
  <si>
    <t>MX-520-10B-LCSL2X</t>
  </si>
  <si>
    <t>MX-520-10C-LCSL2X</t>
  </si>
  <si>
    <t>MX-520-12-LCSL2X</t>
  </si>
  <si>
    <t>MX-520-13-LCSL2X</t>
  </si>
  <si>
    <t>MX-520-15-A-LCSL2X</t>
  </si>
  <si>
    <t>MX-520-15-B-LCSL2X</t>
  </si>
  <si>
    <t>MX-520-15-C-LCSL2X</t>
  </si>
  <si>
    <t>MX-520-15-D-LCSL2X</t>
  </si>
  <si>
    <t>MX-520-15-E-LCSL2X</t>
  </si>
  <si>
    <t>MX-520-15-F-LCSL2X</t>
  </si>
  <si>
    <t>E-501-01A-M-LCSL2X</t>
  </si>
  <si>
    <t>E-501-01B-M-LCSL2X</t>
  </si>
  <si>
    <t>E-501-01C-M-LCSL2X</t>
  </si>
  <si>
    <t>E-501-01D-M-LCSL2X</t>
  </si>
  <si>
    <t>E-501-01E-M-LCSL2X</t>
  </si>
  <si>
    <t>E-501-01F-M-LCSL2X</t>
  </si>
  <si>
    <t>E-501-01G-M-LCSL2X</t>
  </si>
  <si>
    <t>E-501-01H-M-LCSL2X</t>
  </si>
  <si>
    <t>E-501-01I-M-LCSL2X</t>
  </si>
  <si>
    <t>E-501-01J-M-LCSL2X</t>
  </si>
  <si>
    <t>E-501-07A-M-LCSL2X</t>
  </si>
  <si>
    <t>E-501-07B-M-LCSL2X</t>
  </si>
  <si>
    <t>E-501-10A-M-LCSL2X</t>
  </si>
  <si>
    <t>E-501-10B-M-LCSL2X</t>
  </si>
  <si>
    <t>E-501-10C-M-LCSL2X</t>
  </si>
  <si>
    <t>E-501-12A-M-LCSL2X</t>
  </si>
  <si>
    <t>E-501-12B-M-LCSL2X</t>
  </si>
  <si>
    <t>E-501-14A-M-LCSL2X</t>
  </si>
  <si>
    <t>P-501-08A-M-LCSL2X</t>
  </si>
  <si>
    <t>P-501-08B-M-LCSL2X</t>
  </si>
  <si>
    <t>P-501-09A-M-LCSL2X</t>
  </si>
  <si>
    <t>P-501-09B-M-LCSL2X</t>
  </si>
  <si>
    <t>P-501-12A-M-LCSL2X</t>
  </si>
  <si>
    <t>P-501-12B-M-LCSL2X</t>
  </si>
  <si>
    <t>P-501-13A-M-LCSL2X</t>
  </si>
  <si>
    <t>P-501-13B-M-LCSL2X</t>
  </si>
  <si>
    <t>P-501-15-M-LCSL2X</t>
  </si>
  <si>
    <t>P-501-16A-M-LCSL2X</t>
  </si>
  <si>
    <t>P-501-16B-M-LCSL2X</t>
  </si>
  <si>
    <t>E-501-14B-M-LCSL2X</t>
  </si>
  <si>
    <t>E-501-14C-M-LCSL2X</t>
  </si>
  <si>
    <t>E-501-14D-M-LCSL2X</t>
  </si>
  <si>
    <t>E-501-17A-M-LCSL2X</t>
  </si>
  <si>
    <t>E-501-17B-M-LCSL2X</t>
  </si>
  <si>
    <t>E-501-17C-M-LCSL2X</t>
  </si>
  <si>
    <t>E-501-17D-M-LCSL2X</t>
  </si>
  <si>
    <t>E-501-20A-M-LCSL2X</t>
  </si>
  <si>
    <t>E-501-20B-M-LCSL2X</t>
  </si>
  <si>
    <t>H-501-01-BL01A-LCSL2X</t>
  </si>
  <si>
    <t>H-501-01-BL01B-LCSL2X</t>
  </si>
  <si>
    <t>H-501-01-BL02-LCSL2X</t>
  </si>
  <si>
    <t>P-501-03A-M-LCSL2X</t>
  </si>
  <si>
    <t>P-501-03B-M-LCSL2X</t>
  </si>
  <si>
    <t>P-501-04A-M-LCSL2X</t>
  </si>
  <si>
    <t>P-501-04B-M-LCSL2X</t>
  </si>
  <si>
    <t>P-501-05A-M-LCSL2X</t>
  </si>
  <si>
    <t>P-501-05B-M-LCSL2X</t>
  </si>
  <si>
    <t>P-501-06A-M-LCSL2X</t>
  </si>
  <si>
    <t>P-501-06B-M-LCSL2X</t>
  </si>
  <si>
    <t>P-501-07A-M-LCSL2X</t>
  </si>
  <si>
    <t>P-501-07B-M-LCSL2X</t>
  </si>
  <si>
    <t>E-509-03A-M-LCSL2X</t>
  </si>
  <si>
    <t>E-509-03B-M-LCSL2X</t>
  </si>
  <si>
    <t>E-509-04A-M-LCSL2X</t>
  </si>
  <si>
    <t>E-509-04B-M-LCSL2X</t>
  </si>
  <si>
    <t>P-509-01A-M-LCSL2X</t>
  </si>
  <si>
    <t>P-509-01B-M-LCSL2X</t>
  </si>
  <si>
    <t>P-509-03A-M-LCSL2X</t>
  </si>
  <si>
    <t>P-509-03B-M-LCSL2X</t>
  </si>
  <si>
    <t>P-509-04A-M-LCSL2X</t>
  </si>
  <si>
    <t>P-509-04B-M-LCSL2X</t>
  </si>
  <si>
    <t>P-509-05A-M-LCSL2X</t>
  </si>
  <si>
    <t>P-509-06A-M-LCSL2X</t>
  </si>
  <si>
    <t>P-523-01A-M-LCSL2X</t>
  </si>
  <si>
    <t>P-523-01B-M-LCSL2X</t>
  </si>
  <si>
    <t>P-525-01A-M-LCSL2</t>
  </si>
  <si>
    <t>P-525-01B-M-LCSL2</t>
  </si>
  <si>
    <t>P-525-02A-M-LCSL1</t>
  </si>
  <si>
    <t>P-525-02B-M-LCSL1</t>
  </si>
  <si>
    <t>P-520-01A-M-LCSM1X</t>
  </si>
  <si>
    <t>P-520-01B-M-LCSM1X</t>
  </si>
  <si>
    <t>P-520-03A-M-LCSM1X</t>
  </si>
  <si>
    <t>P-520-03B-M-LCSM1X</t>
  </si>
  <si>
    <t>P-520-03C-M-LCSM1X</t>
  </si>
  <si>
    <t>P-520-08A-M-LCSM1X</t>
  </si>
  <si>
    <t>P-520-08B-M-LCSM1X</t>
  </si>
  <si>
    <t>P-520-15A-M-LCSM1X</t>
  </si>
  <si>
    <t>P-520-15B-M-LCSM1X</t>
  </si>
  <si>
    <t>P-501-02A-M-LCSM1X</t>
  </si>
  <si>
    <t>P-501-02B-M-LCSM1X</t>
  </si>
  <si>
    <t>P-501-01A-M-LCSM1X</t>
  </si>
  <si>
    <t>P-501-01B-M-LCSM1X</t>
  </si>
  <si>
    <t>Local Control Station of P-555-02A-M,Type L1,WP</t>
  </si>
  <si>
    <t>Local Control Station of P-555-02B-M,Type L1,WP</t>
  </si>
  <si>
    <t>Local Control Station of P-555-01A-M,Type L2,WP</t>
  </si>
  <si>
    <t>Local Control Station of P-555-01B-M,Type L2,WP</t>
  </si>
  <si>
    <t>Local Control Station of P-555-03B-M,Type L2,WP</t>
  </si>
  <si>
    <t>Local Control Station of P-555-04A-M,Type L2,WP</t>
  </si>
  <si>
    <t>Local Control Station of P-555-05A-M,Type L2,WP</t>
  </si>
  <si>
    <t>Local Control Station of P-555-06-M,Type L2,WP</t>
  </si>
  <si>
    <t>Local Control Station of PK-521-01-FAN01A,Type L2,WP</t>
  </si>
  <si>
    <t>Local Control Station of PK-521-01-FAN01B,Type L2,WP</t>
  </si>
  <si>
    <t>Local Control Station of P-522-01A-M,Type L2,WP</t>
  </si>
  <si>
    <t>Local Control Station of P-522-01B-M,Type L2,WP</t>
  </si>
  <si>
    <t>Local Control Station of P-522-21C-M,Type M1,WP</t>
  </si>
  <si>
    <t>Local Control Station of P-517-12A-M,Type L1X,IIA</t>
  </si>
  <si>
    <t>Local Control Station of P-517-12B-M,Type L1X,IIA</t>
  </si>
  <si>
    <t>Local Control Station of P-505-01A-M,Type L2X,IIA</t>
  </si>
  <si>
    <t>Local Control Station of P-505-01B-M,Type L2X,IIA</t>
  </si>
  <si>
    <t>Local Control Station of P-517-01A-M,Type L2X,IIA</t>
  </si>
  <si>
    <t>Local Control Station of P-517-02A-M,Type L2X,IIA</t>
  </si>
  <si>
    <t>Local Control Station of P-517-02B-M,Type L2X,IIA</t>
  </si>
  <si>
    <t>Local Control Station of P-517-03A-M,Type L2X,IIA</t>
  </si>
  <si>
    <t>Local Control Station of P-517-03B-M,Type L2X,IIA</t>
  </si>
  <si>
    <t>Local Control Station of P-517-05A-M,Type L2X,IIA</t>
  </si>
  <si>
    <t>Local Control Station of P-517-05B-M,Type L2X,IIA</t>
  </si>
  <si>
    <t>Local Control Station of P-517-08A-M,Type L2X,IIA</t>
  </si>
  <si>
    <t>Local Control Station of P-517-08B-M,Type L2X,IIA</t>
  </si>
  <si>
    <t>Local Control Station of P-517-09A-M,Type L2X,IIA</t>
  </si>
  <si>
    <t>Local Control Station of P-517-09B-M,Type L2X,IIA</t>
  </si>
  <si>
    <t>Local Control Station of P-517-10A-M,Type L2X,IIA</t>
  </si>
  <si>
    <t>Local Control Station of P-517-10B-M,Type L2X,IIA</t>
  </si>
  <si>
    <t>Local Control Station of P-517-11A-M,Type L2X,IIA</t>
  </si>
  <si>
    <t>Local Control Station of P-517-11B-M,Type L2X,IIA</t>
  </si>
  <si>
    <t>Local Control Station of P-517-14-M,Type L2X,IIA</t>
  </si>
  <si>
    <t>Local Control Station of P-517-15-M,Type L2X,IIA</t>
  </si>
  <si>
    <t>Local Control Station of P-517-16-M,Type L2X,IIA</t>
  </si>
  <si>
    <t>Local Control Station of P-520-02A-M,Type L2X,IIA</t>
  </si>
  <si>
    <t>Local Control Station of P-520-02B-M,Type L2X,IIA</t>
  </si>
  <si>
    <t>Local Control Station of P-520-04A-M,Type L2X,IIA</t>
  </si>
  <si>
    <t>Local Control Station of P-520-04B-M,Type L2X,IIA</t>
  </si>
  <si>
    <t>Local Control Station of P-520-07A-M,Type L2X,IIA</t>
  </si>
  <si>
    <t>Local Control Station of P-520-07B-M,Type L2X,IIA</t>
  </si>
  <si>
    <t>Local Control Station of P-520-09A-M,Type L2X,IIA</t>
  </si>
  <si>
    <t>Local Control Station of P-520-09B-M,Type L2X,IIA</t>
  </si>
  <si>
    <t>Local Control Station of P-520-12A-M,Type L2X,IIA</t>
  </si>
  <si>
    <t>Local Control Station of P-520-12B-M,Type L2X,IIA</t>
  </si>
  <si>
    <t>Local Control Station of P-520-13A-M,Type L2X,IIA</t>
  </si>
  <si>
    <t>Local Control Station of P-520-13B-M,Type L2X,IIA</t>
  </si>
  <si>
    <t>Local Control Station of P-520-16-M,Type L2X,IIA</t>
  </si>
  <si>
    <t>Local Control Station of P-520-17A-M,Type L2X,IIA</t>
  </si>
  <si>
    <t>Local Control Station of P-520-18-M,Type L2X,IIA</t>
  </si>
  <si>
    <t>Local Control Station of P-520-19A-M,Type L2X,IIA</t>
  </si>
  <si>
    <t>Local Control Station of P-520-19B-M,Type L2X,IIA</t>
  </si>
  <si>
    <t>Local Control Station of P-530-01-A-M,Type L2X,IIA</t>
  </si>
  <si>
    <t>Local Control Station of P-530-01B-M,Type L2X,IIA</t>
  </si>
  <si>
    <t>Local Control Station of MX-520-08A,Type L2X,IIA</t>
  </si>
  <si>
    <t>Local Control Station of MX-520-08B,Type L2X,IIA</t>
  </si>
  <si>
    <t>Local Control Station of MX-520-08C,Type L2X,IIA</t>
  </si>
  <si>
    <t>Local Control Station of MX-520-10A,Type L2X,IIA</t>
  </si>
  <si>
    <t>Local Control Station of MX-520-10B,Type L2X,IIA</t>
  </si>
  <si>
    <t>Local Control Station of MX-520-10C,Type L2X,IIA</t>
  </si>
  <si>
    <t>Local Control Station of MX-520-12,Type L2X,IIA</t>
  </si>
  <si>
    <t>Local Control Station of MX-520-13,Type L2X,IIA</t>
  </si>
  <si>
    <t>Local Control Station of MX-520-15-A,Type L2X,IIA</t>
  </si>
  <si>
    <t>Local Control Station of MX-520-15-B,Type L2X,IIA</t>
  </si>
  <si>
    <t>Local Control Station of MX-520-15-C,Type L2X,IIA</t>
  </si>
  <si>
    <t>Local Control Station of MX-520-15-D,Type L2X,IIA</t>
  </si>
  <si>
    <t>Local Control Station of MX-520-15-E,Type L2X,IIA</t>
  </si>
  <si>
    <t>Local Control Station of MX-520-15-F,Type L2X,IIA</t>
  </si>
  <si>
    <t>Local Control Station of E-501-01A-M,Type L2X,IIB</t>
  </si>
  <si>
    <t>Local Control Station of E-501-01B-M,Type L2X,IIB</t>
  </si>
  <si>
    <t>Local Control Station of E-501-01C-M,Type L2X,IIB</t>
  </si>
  <si>
    <t>Local Control Station of E-501-01D-M,Type L2X,IIB</t>
  </si>
  <si>
    <t>Local Control Station of E-501-01E-M,Type L2X,IIB</t>
  </si>
  <si>
    <t>Local Control Station of E-501-01F-M,Type L2X,IIB</t>
  </si>
  <si>
    <t>Local Control Station of E-501-01G-M,Type L2X,IIB</t>
  </si>
  <si>
    <t>Local Control Station of E-501-01H-M,Type L2X,IIB</t>
  </si>
  <si>
    <t>Local Control Station of E-501-01I-M,Type L2X,IIB</t>
  </si>
  <si>
    <t>Local Control Station of E-501-01J-M,Type L2X,IIB</t>
  </si>
  <si>
    <t>Local Control Station of E-501-07A-M,Type L2X,IIB</t>
  </si>
  <si>
    <t>Local Control Station of E-501-07B-M,Type L2X,IIB</t>
  </si>
  <si>
    <t>Local Control Station of E-501-10A-M,Type L2X,IIB</t>
  </si>
  <si>
    <t>Local Control Station of E-501-10B-M,Type L2X,IIB</t>
  </si>
  <si>
    <t>Local Control Station of E-501-10C-M,Type L2X,IIB</t>
  </si>
  <si>
    <t>Local Control Station of E-501-12A-M,Type L2X,IIB</t>
  </si>
  <si>
    <t>Local Control Station of E-501-12B-M,Type L2X,IIB</t>
  </si>
  <si>
    <t>Local Control Station of E-501-14A-M,Type L2X,IIB</t>
  </si>
  <si>
    <t>Local Control Station of P-501-08A-M,Type L2X,IIB</t>
  </si>
  <si>
    <t>Local Control Station of P-501-08B-M,Type L2X,IIB</t>
  </si>
  <si>
    <t>Local Control Station of P-501-09A-M,Type L2X,IIB</t>
  </si>
  <si>
    <t>Local Control Station of P-501-09B-M,Type L2X,IIB</t>
  </si>
  <si>
    <t>Local Control Station of P-501-12A-M,Type L2X,IIB</t>
  </si>
  <si>
    <t>Local Control Station of P-501-12B-M,Type L2X,IIB</t>
  </si>
  <si>
    <t>Local Control Station of P-501-13A-M,Type L2X,IIB</t>
  </si>
  <si>
    <t>Local Control Station of P-501-13B-M,Type L2X,IIB</t>
  </si>
  <si>
    <t>Local Control Station of P-501-15-M,Type L2X,IIB</t>
  </si>
  <si>
    <t>Local Control Station of P-501-16A-M,Type L2X,IIB</t>
  </si>
  <si>
    <t>Local Control Station of P-501-16B-M,Type L2X,IIB</t>
  </si>
  <si>
    <t>Local Control Station of E-501-14B-M,Type L2X,IIB</t>
  </si>
  <si>
    <t>Local Control Station of E-501-14C-M,Type L2X,IIB</t>
  </si>
  <si>
    <t>Local Control Station of E-501-14D-M,Type L2X,IIB</t>
  </si>
  <si>
    <t>Local Control Station of E-501-17A-M,Type L2X,IIB</t>
  </si>
  <si>
    <t>Local Control Station of E-501-17B-M,Type L2X,IIB</t>
  </si>
  <si>
    <t>Local Control Station of E-501-17C-M,Type L2X,IIB</t>
  </si>
  <si>
    <t>Local Control Station of E-501-17D-M,Type L2X,IIB</t>
  </si>
  <si>
    <t>Local Control Station of E-501-20A-M,Type L2X,IIB</t>
  </si>
  <si>
    <t>Local Control Station of E-501-20B-M,Type L2X,IIB</t>
  </si>
  <si>
    <t>Local Control Station of H-501-01-BL01A,Type L2X,IIB</t>
  </si>
  <si>
    <t>Local Control Station of H-501-01-BL01B,Type L2X,IIB</t>
  </si>
  <si>
    <t>Local Control Station of H-501-01-BL02,Type L2X,IIB</t>
  </si>
  <si>
    <t>Local Control Station of P-501-03A-M,Type L2X,IIB</t>
  </si>
  <si>
    <t>Local Control Station of P-501-03B-M,Type L2X,IIB</t>
  </si>
  <si>
    <t>Local Control Station of P-501-04A-M,Type L2X,IIB</t>
  </si>
  <si>
    <t>Local Control Station of P-501-04B-M,Type L2X,IIB</t>
  </si>
  <si>
    <t>Local Control Station of P-501-05A-M,Type L2X,IIB</t>
  </si>
  <si>
    <t>Local Control Station of P-501-05B-M,Type L2X,IIB</t>
  </si>
  <si>
    <t>Local Control Station of P-501-06A-M,Type L2X,IIB</t>
  </si>
  <si>
    <t>Local Control Station of P-501-06B-M,Type L2X,IIB</t>
  </si>
  <si>
    <t>Local Control Station of P-501-07A-M,Type L2X,IIB</t>
  </si>
  <si>
    <t>Local Control Station of P-501-07B-M,Type L2X,IIB</t>
  </si>
  <si>
    <t>Local Control Station of E-509-03A-M,Type L2X,IIB</t>
  </si>
  <si>
    <t>Local Control Station of E-509-03B-M,Type L2X,IIB</t>
  </si>
  <si>
    <t>Local Control Station of E-509-04A-M,Type L2X,IIB</t>
  </si>
  <si>
    <t>Local Control Station of E-509-04B-M,Type L2X,IIB</t>
  </si>
  <si>
    <t>Local Control Station of P-509-01A-M,Type L2X,IIB</t>
  </si>
  <si>
    <t>Local Control Station of P-509-01B-M,Type L2X,IIB</t>
  </si>
  <si>
    <t>Local Control Station of P-509-03A-M,Type L2X,IIB</t>
  </si>
  <si>
    <t>Local Control Station of P-509-03B-M,Type L2X,IIB</t>
  </si>
  <si>
    <t>Local Control Station of P-509-04A-M,Type L2X,IIB</t>
  </si>
  <si>
    <t>Local Control Station of P-509-04B-M,Type L2X,IIB</t>
  </si>
  <si>
    <t>Local Control Station of P-509-05A-M,Type L2X,IIB</t>
  </si>
  <si>
    <t>Local Control Station of P-509-06A-M,Type L2X,IIB</t>
  </si>
  <si>
    <t>Local Control Station of P-523-01A-M,Type L2X,IIB</t>
  </si>
  <si>
    <t>Local Control Station of P-523-01B-M,Type L2X,IIB</t>
  </si>
  <si>
    <t>Local Control Station of P-525-01A-M,Type L2X,IIC</t>
  </si>
  <si>
    <t>Local Control Station of P-525-01B-M,Type L2X,IIC</t>
  </si>
  <si>
    <t>Local Control Station of P-525-02A-M,Type L2X,IIC</t>
  </si>
  <si>
    <t>Local Control Station of P-525-02B-M,Type L2X,IIC</t>
  </si>
  <si>
    <t>Local Control Station of F-522-01,Type L2X,IIC</t>
  </si>
  <si>
    <t>Local Control Station of F-522-02,Type L2X,IIC</t>
  </si>
  <si>
    <t>Local Control Station of F-522-03,Type L2X,IIC</t>
  </si>
  <si>
    <t>Local Control Station of P-520-01A-M,Type M1X,IIA</t>
  </si>
  <si>
    <t>Local Control Station of P-520-01B-M,Type M1X,IIA</t>
  </si>
  <si>
    <t>Local Control Station of P-520-03A-M,Type M1X,IIA</t>
  </si>
  <si>
    <t>Local Control Station of P-520-03B-M,Type M1X,IIA</t>
  </si>
  <si>
    <t>Local Control Station of P-520-03C-M,Type M1X,IIA</t>
  </si>
  <si>
    <t>Local Control Station of P-520-08A-M,Type M1X,IIA</t>
  </si>
  <si>
    <t>Local Control Station of P-520-08B-M,Type M1X,IIA</t>
  </si>
  <si>
    <t>Local Control Station of P-520-15A-M,Type M1X,IIA</t>
  </si>
  <si>
    <t>Local Control Station of P-520-15B-M,Type M1X,IIA</t>
  </si>
  <si>
    <t>Local Control Station of P-501-02A-M,Type M1X,IIB</t>
  </si>
  <si>
    <t>Local Control Station of P-501-02B-M,Type M1X,IIB</t>
  </si>
  <si>
    <t>Local Control Station of P-501-01A-M,Type M1X,IIB</t>
  </si>
  <si>
    <t>Local Control Station of P-501-01B-M,Type M1X,IIB</t>
  </si>
  <si>
    <t>Set</t>
  </si>
  <si>
    <t>P-521-04B-M-LCSM1</t>
  </si>
  <si>
    <t>P-555-03 A-M-LCSL2</t>
  </si>
  <si>
    <t>P-521-01 A-M-LCSL2</t>
  </si>
  <si>
    <t>P-521-01 B-M-LCSL2</t>
  </si>
  <si>
    <t>P-522-11 A-M-LCSL2</t>
  </si>
  <si>
    <t>P-522-11 B-M-LCSL2</t>
  </si>
  <si>
    <t>P-522-31 A-M-LCSL2</t>
  </si>
  <si>
    <t>P-522-31 B-M-LCSL2</t>
  </si>
  <si>
    <t>P-522-31 C-M-LCSL2</t>
  </si>
  <si>
    <t>P-517-01B-M -LCSL2X</t>
  </si>
  <si>
    <t>PK-522-21-FAN-01-M-LCSL2X</t>
  </si>
  <si>
    <t>PK-522-21- FAN-02-M-LCSL2X</t>
  </si>
  <si>
    <t>PK-522-21-FAN-03-M-LCSL2X</t>
  </si>
  <si>
    <t>Local Control Station</t>
  </si>
  <si>
    <t>Local Control Station of P-521-04B-M,Type M1,WP</t>
  </si>
  <si>
    <t>Purchase Order</t>
  </si>
  <si>
    <t>ADSH-P-PO-GE-086 - Local Control Station</t>
  </si>
  <si>
    <t>#</t>
  </si>
  <si>
    <t>Identity</t>
  </si>
  <si>
    <t>Supply</t>
  </si>
  <si>
    <t>Packing List</t>
  </si>
  <si>
    <t>Receipt</t>
  </si>
  <si>
    <t>Tagged</t>
  </si>
  <si>
    <t>Main Item</t>
  </si>
  <si>
    <t>Local Control Station of P-505-01A-M,Type L2X,IIB</t>
  </si>
  <si>
    <t>Local Control Station of P-505-01B-M,Type L2X,IIB</t>
  </si>
  <si>
    <t>Local Control Station of P-517-01A-M,Type L2X,IIB</t>
  </si>
  <si>
    <t>Local Control Station of P-517-02A-M,Type L2X,IIB</t>
  </si>
  <si>
    <t>Local Control Station of P-517-02B-M,Type L2X,IIB</t>
  </si>
  <si>
    <t>Local Control Station of P-517-03A-M,Type L2X,IIB</t>
  </si>
  <si>
    <t>Local Control Station of P-517-03B-M,Type L2X,IIB</t>
  </si>
  <si>
    <t>Local Control Station of P-517-05A-M,Type L2X,IIB</t>
  </si>
  <si>
    <t>Local Control Station of P-517-05B-M,Type L2X,IIB</t>
  </si>
  <si>
    <t>Local Control Station of P-517-08A-M,Type L2X,IIB</t>
  </si>
  <si>
    <t>Local Control Station of P-517-08B-M,Type L2X,IIB</t>
  </si>
  <si>
    <t>Local Control Station of P-520-02A-M,Type L2X,IIB</t>
  </si>
  <si>
    <t>Local Control Station of P-520-02B-M,Type L2X,IIB</t>
  </si>
  <si>
    <t>Local Control Station of P-520-04A-M,Type L2X,IIB</t>
  </si>
  <si>
    <t>Local Control Station of P-520-04B-M,Type L2X,IIB</t>
  </si>
  <si>
    <t>Local Control Station of P-520-07A-M,Type L2X,IIB</t>
  </si>
  <si>
    <t>Local Control Station of P-520-07B-M,Type L2X,IIB</t>
  </si>
  <si>
    <t>Local Control Station of P-520-09A-M,Type L2X,IIB</t>
  </si>
  <si>
    <t>Local Control Station of P-520-09B-M,Type L2X,IIB</t>
  </si>
  <si>
    <t>Local Control Station of P-520-12A-M,Type L2X,IIB</t>
  </si>
  <si>
    <t>Local Control Station of P-520-12B-M,Type L2X,IIB</t>
  </si>
  <si>
    <t>Local Control Station of P-520-13A-M,Type L2X,IIB</t>
  </si>
  <si>
    <t>Local Control Station of P-520-13B-M,Type L2X,IIB</t>
  </si>
  <si>
    <t>Local Control Station of P-520-16-M,Type L2X,IIB</t>
  </si>
  <si>
    <t>Local Control Station of P-520-17A-M,Type L2X,IIB</t>
  </si>
  <si>
    <t>Local Control Station of P-520-18-M,Type L2X,IIB</t>
  </si>
  <si>
    <t>Local Control Station of P-520-19A-M,Type L2X,IIB</t>
  </si>
  <si>
    <t>Local Control Station of P-520-19B-M,Type L2X,IIB</t>
  </si>
  <si>
    <t>Local Control Station of P-530-01-A-M,Type L2X,IIB</t>
  </si>
  <si>
    <t>Local Control Station of P-530-01B-M,Type L2X,IIB</t>
  </si>
  <si>
    <t>Local Control Station of MX-520-08A,Type L2X,IIB</t>
  </si>
  <si>
    <t>Local Control Station of MX-520-08B,Type L2X,IIB</t>
  </si>
  <si>
    <t>Local Control Station of MX-520-08C,Type L2X,IIB</t>
  </si>
  <si>
    <t>Local Control Station of MX-520-10A,Type L2X,IIB</t>
  </si>
  <si>
    <t>Local Control Station of MX-520-10B,Type L2X,IIB</t>
  </si>
  <si>
    <t>Local Control Station of MX-520-10C,Type L2X,IIB</t>
  </si>
  <si>
    <t>Local Control Station of MX-520-12,Type L2X,IIB</t>
  </si>
  <si>
    <t>Local Control Station of MX-520-13,Type L2X,IIB</t>
  </si>
  <si>
    <t>Local Control Station of MX-520-15-A,Type L2X,IIB</t>
  </si>
  <si>
    <t>Local Control Station of MX-520-15-B,Type L2X,IIB</t>
  </si>
  <si>
    <t>Local Control Station of MX-520-15-C,Type L2X,IIB</t>
  </si>
  <si>
    <t>Local Control Station of MX-520-15-D,Type L2X,IIB</t>
  </si>
  <si>
    <t>Local Control Station of MX-520-15-E,Type L2X,IIB</t>
  </si>
  <si>
    <t>Local Control Station of MX-520-15-F,Type L2X,IIB</t>
  </si>
  <si>
    <t>ردیف</t>
  </si>
  <si>
    <t>QT</t>
  </si>
  <si>
    <t>خریدار: شرکت پالایشگاه میعانات گازی آدیش جنوبی</t>
  </si>
  <si>
    <t>فروشنده: شرکت برق و تاسیسات داریان</t>
  </si>
  <si>
    <t>مانده</t>
  </si>
  <si>
    <t xml:space="preserve">Price </t>
  </si>
  <si>
    <t>Total Price</t>
  </si>
  <si>
    <t>Packing List No.</t>
  </si>
  <si>
    <t>درصد دریافت کالا</t>
  </si>
  <si>
    <t>100%</t>
  </si>
  <si>
    <t>جمع</t>
  </si>
  <si>
    <t>خلاصه محاسبات قرارداد</t>
  </si>
  <si>
    <t>یورو</t>
  </si>
  <si>
    <t>مبلغ  قرارداد</t>
  </si>
  <si>
    <t>کسر می شود :</t>
  </si>
  <si>
    <t>خالص قابل پرداخت</t>
  </si>
  <si>
    <t>Project</t>
  </si>
  <si>
    <t>SACR - South Adish Gas Condensate Refinery</t>
  </si>
  <si>
    <t>Created By</t>
  </si>
  <si>
    <t>Esmaeil BoostaniJun 22, 2023</t>
  </si>
  <si>
    <t>MRS No.</t>
  </si>
  <si>
    <t>MRS-DAR-086-001</t>
  </si>
  <si>
    <t>SACR-PL-DAR-086-001</t>
  </si>
  <si>
    <t>OPI No.</t>
  </si>
  <si>
    <t>OPI-DAR-086-001</t>
  </si>
  <si>
    <t>Gross Weight</t>
  </si>
  <si>
    <t>1 Kg</t>
  </si>
  <si>
    <t>Signed Copy</t>
  </si>
  <si>
    <t> MRS-DAR-086-001.pdf  1.17 MB</t>
  </si>
  <si>
    <t>Group</t>
  </si>
  <si>
    <t>Size</t>
  </si>
  <si>
    <t>Weight</t>
  </si>
  <si>
    <t>Storage</t>
  </si>
  <si>
    <t>Remark</t>
  </si>
  <si>
    <t>-</t>
  </si>
  <si>
    <t>7.7 / 7.7 Kg</t>
  </si>
  <si>
    <t>YD-CABLE / A1</t>
  </si>
  <si>
    <t>15 / 15 Kg</t>
  </si>
  <si>
    <t>15.4 / 15.4 Kg</t>
  </si>
  <si>
    <t>7 / 7 Kg</t>
  </si>
  <si>
    <t>mrs</t>
  </si>
  <si>
    <t>توضیح اینکه تاریخ پیش پرداخت 1401/05/10 بوده و مدت زمان تحویل کالا 6الی 8 هفته می باشد و زمان بازرسی کالا 1402/03/06 می باشد 75% می بایست بعد از تحویل کالا پرداخت گردد</t>
  </si>
  <si>
    <t>الحاقیه تغییر سایزها</t>
  </si>
  <si>
    <t xml:space="preserve">پیش پرداخت </t>
  </si>
  <si>
    <t>شماره قرارداد : ADSH-P-PO-GE-086</t>
  </si>
  <si>
    <t>خلاصه مالی خرید  Local Control Station</t>
  </si>
  <si>
    <t>هزینه بسته بندی</t>
  </si>
  <si>
    <t>هزینه حمل</t>
  </si>
  <si>
    <t>9%ارزش افزوده</t>
  </si>
  <si>
    <t>تاریخ قرارداد : 1402/05/10</t>
  </si>
  <si>
    <t>تاریخ تهیه گزارش : 1402/07/05</t>
  </si>
  <si>
    <t>5%سپرده حسن انجام بابت فاینال بوک</t>
  </si>
  <si>
    <t xml:space="preserve">توضیحات : </t>
  </si>
  <si>
    <t xml:space="preserve">باتوجه به ماده 5 قرارداد 25% پیش پرداخت و 70% پس از ارسال کالا قابل پرداخت می باشد و 5% نهایی بعنوان سپرده حسن انجام پس از 6 ماه از ارائه فاینال بوک قابل پرداخت خواهد بود. </t>
  </si>
  <si>
    <t>اسناد تضمین حسن انجام 18 ماه پس از تحویل متریال و یا 12 ماه پس از نصب متریال قابل عودت میباشد.</t>
  </si>
  <si>
    <t>10% جریمه تاخیر</t>
  </si>
  <si>
    <t>ریال</t>
  </si>
  <si>
    <r>
      <t>تاریخ تحویل اقلام قرارداد پس از تاریخ پرداخت پیش پرداخت (1401/05/10) 6 تا 8 هفته به صورت DDP میباشد که فروشنده متریال را 1402/04/06 مورد بازرسی قرارگرفته و در تاریخ 1402/04/06 توسط انبار MRS شده است.بات</t>
    </r>
    <r>
      <rPr>
        <b/>
        <u/>
        <sz val="12"/>
        <color rgb="FF000000"/>
        <rFont val="B Lotus"/>
        <charset val="178"/>
      </rPr>
      <t>وجه به تاخیر بالای 200 روز فروشنده شامل جریمه تاخیر معادل 10% مبلغ قرارداد می گردد که طبق اعلام واحد بازرگانی جریمه کسر گردید و نرخ ارز باتوجه به مبالغ بتاریخ 1402/07/23 به ارزش 433/336 ریال در نظر گرفته شد.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</si>
</sst>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rgb="FF89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B Lotus"/>
      <charset val="178"/>
    </font>
    <font>
      <b/>
      <sz val="10"/>
      <color rgb="FF000000"/>
      <name val="B Lotus"/>
      <charset val="178"/>
    </font>
    <font>
      <b/>
      <sz val="12"/>
      <color rgb="FF000000"/>
      <name val="B Lotus"/>
      <charset val="178"/>
    </font>
    <font>
      <sz val="10"/>
      <color rgb="FF000000"/>
      <name val="B Lotus"/>
      <charset val="178"/>
    </font>
    <font>
      <b/>
      <sz val="12"/>
      <color theme="1"/>
      <name val="B Lotus"/>
      <charset val="178"/>
    </font>
    <font>
      <b/>
      <u/>
      <sz val="12"/>
      <color rgb="FF000000"/>
      <name val="B Lotus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5" borderId="2" xfId="0" applyFill="1" applyBorder="1"/>
    <xf numFmtId="0" fontId="8" fillId="0" borderId="0" xfId="0" applyFont="1" applyAlignment="1">
      <alignment horizontal="center" vertical="center"/>
    </xf>
    <xf numFmtId="1" fontId="8" fillId="0" borderId="0" xfId="8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1" fontId="8" fillId="0" borderId="0" xfId="7" applyNumberFormat="1" applyFont="1" applyAlignment="1">
      <alignment horizontal="center" vertical="center" shrinkToFit="1"/>
    </xf>
    <xf numFmtId="3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shrinkToFit="1"/>
    </xf>
    <xf numFmtId="3" fontId="8" fillId="0" borderId="0" xfId="0" applyNumberFormat="1" applyFont="1" applyAlignment="1">
      <alignment horizontal="center" shrinkToFit="1"/>
    </xf>
    <xf numFmtId="164" fontId="8" fillId="0" borderId="0" xfId="7" applyFont="1" applyFill="1" applyBorder="1" applyAlignment="1">
      <alignment horizontal="center" vertical="center" shrinkToFit="1"/>
    </xf>
    <xf numFmtId="164" fontId="8" fillId="0" borderId="0" xfId="7" applyFont="1" applyFill="1" applyBorder="1" applyAlignment="1">
      <alignment horizontal="center" shrinkToFit="1"/>
    </xf>
    <xf numFmtId="3" fontId="8" fillId="0" borderId="0" xfId="7" applyNumberFormat="1" applyFont="1" applyFill="1" applyBorder="1" applyAlignment="1">
      <alignment horizontal="center" shrinkToFit="1"/>
    </xf>
    <xf numFmtId="3" fontId="8" fillId="0" borderId="0" xfId="7" applyNumberFormat="1" applyFont="1" applyFill="1" applyBorder="1" applyAlignment="1">
      <alignment horizontal="right" vertical="center" shrinkToFit="1"/>
    </xf>
    <xf numFmtId="3" fontId="8" fillId="0" borderId="0" xfId="7" applyNumberFormat="1" applyFont="1" applyFill="1" applyBorder="1" applyAlignment="1">
      <alignment horizontal="center" vertical="center" shrinkToFit="1"/>
    </xf>
    <xf numFmtId="38" fontId="8" fillId="0" borderId="0" xfId="7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shrinkToFit="1"/>
    </xf>
    <xf numFmtId="3" fontId="10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center" shrinkToFit="1"/>
    </xf>
    <xf numFmtId="0" fontId="8" fillId="0" borderId="0" xfId="0" applyFont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center" vertical="center" wrapText="1" shrinkToFit="1"/>
    </xf>
    <xf numFmtId="164" fontId="10" fillId="0" borderId="0" xfId="7" applyFont="1" applyAlignment="1">
      <alignment horizontal="center" shrinkToFit="1"/>
    </xf>
    <xf numFmtId="164" fontId="10" fillId="0" borderId="0" xfId="7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12" fillId="0" borderId="0" xfId="8" applyNumberFormat="1" applyFont="1" applyBorder="1" applyAlignment="1">
      <alignment vertical="center"/>
    </xf>
    <xf numFmtId="1" fontId="11" fillId="0" borderId="0" xfId="7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3" fontId="11" fillId="0" borderId="0" xfId="7" applyNumberFormat="1" applyFont="1" applyFill="1" applyBorder="1" applyAlignment="1">
      <alignment horizontal="center" vertical="center" shrinkToFit="1"/>
    </xf>
    <xf numFmtId="164" fontId="11" fillId="0" borderId="0" xfId="7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/>
    </xf>
    <xf numFmtId="1" fontId="11" fillId="0" borderId="0" xfId="7" applyNumberFormat="1" applyFont="1" applyFill="1" applyBorder="1" applyAlignment="1">
      <alignment horizontal="center" vertical="center" wrapText="1" shrinkToFit="1"/>
    </xf>
    <xf numFmtId="3" fontId="9" fillId="0" borderId="0" xfId="7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3" fontId="11" fillId="0" borderId="0" xfId="7" applyNumberFormat="1" applyFont="1" applyFill="1" applyBorder="1" applyAlignment="1">
      <alignment horizontal="center" vertical="center" wrapText="1" shrinkToFit="1"/>
    </xf>
    <xf numFmtId="3" fontId="11" fillId="0" borderId="0" xfId="7" applyNumberFormat="1" applyFont="1" applyFill="1" applyBorder="1" applyAlignment="1">
      <alignment horizontal="center" wrapText="1" shrinkToFit="1"/>
    </xf>
    <xf numFmtId="164" fontId="11" fillId="0" borderId="0" xfId="7" applyFont="1" applyFill="1" applyBorder="1" applyAlignment="1">
      <alignment horizontal="center" vertical="center" wrapText="1" shrinkToFit="1"/>
    </xf>
    <xf numFmtId="164" fontId="11" fillId="0" borderId="0" xfId="7" applyFont="1" applyFill="1" applyBorder="1" applyAlignment="1">
      <alignment horizontal="center" wrapText="1" shrinkToFit="1"/>
    </xf>
    <xf numFmtId="0" fontId="11" fillId="0" borderId="0" xfId="0" applyFont="1" applyAlignment="1">
      <alignment horizontal="center" vertical="center" wrapText="1" shrinkToFit="1"/>
    </xf>
    <xf numFmtId="164" fontId="11" fillId="0" borderId="0" xfId="7" applyFont="1" applyBorder="1" applyAlignment="1">
      <alignment horizontal="center" vertical="center" wrapText="1" shrinkToFit="1"/>
    </xf>
    <xf numFmtId="3" fontId="8" fillId="0" borderId="0" xfId="7" applyNumberFormat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3" fontId="11" fillId="4" borderId="0" xfId="0" applyNumberFormat="1" applyFont="1" applyFill="1" applyAlignment="1">
      <alignment horizontal="center" vertical="center" wrapText="1" shrinkToFit="1"/>
    </xf>
    <xf numFmtId="0" fontId="11" fillId="4" borderId="0" xfId="0" applyFont="1" applyFill="1" applyAlignment="1">
      <alignment horizontal="center" vertical="center" wrapText="1" shrinkToFit="1"/>
    </xf>
    <xf numFmtId="164" fontId="11" fillId="4" borderId="0" xfId="7" applyFont="1" applyFill="1" applyBorder="1" applyAlignment="1">
      <alignment horizontal="center" vertical="center" wrapText="1" shrinkToFit="1"/>
    </xf>
    <xf numFmtId="1" fontId="11" fillId="4" borderId="0" xfId="8" applyNumberFormat="1" applyFont="1" applyFill="1" applyBorder="1" applyAlignment="1">
      <alignment horizontal="center" vertical="center" wrapText="1" shrinkToFit="1"/>
    </xf>
    <xf numFmtId="3" fontId="11" fillId="0" borderId="0" xfId="0" applyNumberFormat="1" applyFont="1" applyAlignment="1">
      <alignment horizontal="center" vertical="center" wrapText="1" shrinkToFit="1"/>
    </xf>
    <xf numFmtId="3" fontId="11" fillId="0" borderId="0" xfId="0" applyNumberFormat="1" applyFont="1" applyAlignment="1">
      <alignment horizontal="center" wrapText="1" shrinkToFit="1"/>
    </xf>
    <xf numFmtId="1" fontId="11" fillId="0" borderId="0" xfId="8" applyNumberFormat="1" applyFont="1" applyFill="1" applyBorder="1" applyAlignment="1">
      <alignment horizontal="center" vertical="center" wrapText="1" shrinkToFit="1"/>
    </xf>
    <xf numFmtId="0" fontId="11" fillId="4" borderId="0" xfId="0" applyFont="1" applyFill="1" applyAlignment="1">
      <alignment horizontal="center" vertical="center" shrinkToFit="1"/>
    </xf>
    <xf numFmtId="3" fontId="11" fillId="4" borderId="0" xfId="7" applyNumberFormat="1" applyFont="1" applyFill="1" applyBorder="1" applyAlignment="1">
      <alignment horizontal="center" vertical="center" wrapText="1" shrinkToFit="1"/>
    </xf>
    <xf numFmtId="1" fontId="12" fillId="0" borderId="0" xfId="7" applyNumberFormat="1" applyFont="1" applyAlignment="1">
      <alignment horizontal="center" vertical="center" shrinkToFit="1"/>
    </xf>
    <xf numFmtId="1" fontId="11" fillId="4" borderId="0" xfId="7" applyNumberFormat="1" applyFont="1" applyFill="1" applyBorder="1" applyAlignment="1">
      <alignment horizontal="center" vertical="center" shrinkToFit="1"/>
    </xf>
    <xf numFmtId="164" fontId="11" fillId="4" borderId="0" xfId="7" applyFont="1" applyFill="1" applyBorder="1" applyAlignment="1">
      <alignment horizontal="center" vertical="center" shrinkToFit="1"/>
    </xf>
    <xf numFmtId="40" fontId="8" fillId="0" borderId="0" xfId="0" applyNumberFormat="1" applyFont="1" applyAlignment="1">
      <alignment horizontal="center" vertical="center" shrinkToFit="1"/>
    </xf>
    <xf numFmtId="1" fontId="8" fillId="0" borderId="0" xfId="7" applyNumberFormat="1" applyFont="1" applyAlignment="1">
      <alignment horizontal="right" vertical="center" shrinkToFit="1"/>
    </xf>
    <xf numFmtId="3" fontId="8" fillId="0" borderId="0" xfId="7" applyNumberFormat="1" applyFont="1" applyFill="1" applyBorder="1" applyAlignment="1">
      <alignment horizontal="right" shrinkToFit="1"/>
    </xf>
    <xf numFmtId="164" fontId="8" fillId="0" borderId="0" xfId="7" applyFont="1" applyFill="1" applyBorder="1" applyAlignment="1">
      <alignment horizontal="right" vertical="center" shrinkToFit="1"/>
    </xf>
    <xf numFmtId="164" fontId="8" fillId="0" borderId="0" xfId="7" applyFont="1" applyFill="1" applyBorder="1" applyAlignment="1">
      <alignment horizontal="right" shrinkToFit="1"/>
    </xf>
    <xf numFmtId="1" fontId="8" fillId="0" borderId="0" xfId="8" applyNumberFormat="1" applyFont="1" applyBorder="1" applyAlignment="1">
      <alignment horizontal="right" vertical="center" shrinkToFit="1"/>
    </xf>
    <xf numFmtId="3" fontId="8" fillId="0" borderId="0" xfId="7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wrapText="1"/>
    </xf>
    <xf numFmtId="164" fontId="8" fillId="0" borderId="0" xfId="7" applyFont="1" applyAlignment="1">
      <alignment horizontal="right" vertical="center" shrinkToFit="1"/>
    </xf>
    <xf numFmtId="164" fontId="8" fillId="0" borderId="0" xfId="7" applyFont="1" applyAlignment="1">
      <alignment horizontal="right" shrinkToFit="1"/>
    </xf>
    <xf numFmtId="3" fontId="8" fillId="0" borderId="0" xfId="0" applyNumberFormat="1" applyFont="1" applyAlignment="1">
      <alignment horizontal="right" shrinkToFit="1"/>
    </xf>
    <xf numFmtId="1" fontId="8" fillId="0" borderId="0" xfId="0" applyNumberFormat="1" applyFont="1" applyAlignment="1">
      <alignment horizontal="right" vertical="center" shrinkToFit="1"/>
    </xf>
    <xf numFmtId="38" fontId="8" fillId="0" borderId="0" xfId="0" applyNumberFormat="1" applyFont="1" applyAlignment="1">
      <alignment horizontal="center" vertical="center"/>
    </xf>
    <xf numFmtId="38" fontId="8" fillId="0" borderId="0" xfId="7" applyNumberFormat="1" applyFont="1" applyAlignment="1">
      <alignment horizontal="center" vertical="center" shrinkToFit="1"/>
    </xf>
    <xf numFmtId="38" fontId="8" fillId="0" borderId="0" xfId="0" applyNumberFormat="1" applyFont="1" applyAlignment="1">
      <alignment horizontal="center" shrinkToFit="1"/>
    </xf>
    <xf numFmtId="3" fontId="8" fillId="0" borderId="0" xfId="7" applyNumberFormat="1" applyFont="1" applyBorder="1" applyAlignment="1">
      <alignment horizontal="center" vertical="center" wrapText="1" shrinkToFit="1"/>
    </xf>
    <xf numFmtId="1" fontId="8" fillId="0" borderId="0" xfId="7" applyNumberFormat="1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center" vertical="center" wrapText="1" shrinkToFit="1"/>
    </xf>
    <xf numFmtId="38" fontId="8" fillId="0" borderId="0" xfId="7" applyNumberFormat="1" applyFont="1" applyFill="1" applyBorder="1" applyAlignment="1">
      <alignment horizontal="center" vertical="center" wrapText="1" shrinkToFit="1"/>
    </xf>
    <xf numFmtId="1" fontId="8" fillId="0" borderId="0" xfId="8" applyNumberFormat="1" applyFont="1" applyBorder="1" applyAlignment="1">
      <alignment horizontal="center" vertical="center" wrapText="1" shrinkToFit="1"/>
    </xf>
    <xf numFmtId="38" fontId="8" fillId="0" borderId="6" xfId="7" applyNumberFormat="1" applyFont="1" applyFill="1" applyBorder="1" applyAlignment="1">
      <alignment horizontal="center" vertical="center" shrinkToFit="1"/>
    </xf>
    <xf numFmtId="1" fontId="10" fillId="0" borderId="0" xfId="7" applyNumberFormat="1" applyFont="1" applyAlignment="1">
      <alignment horizontal="right" vertical="center" shrinkToFit="1"/>
    </xf>
    <xf numFmtId="3" fontId="10" fillId="0" borderId="0" xfId="7" applyNumberFormat="1" applyFont="1" applyFill="1" applyBorder="1" applyAlignment="1">
      <alignment horizontal="right" shrinkToFit="1"/>
    </xf>
    <xf numFmtId="38" fontId="10" fillId="0" borderId="0" xfId="0" applyNumberFormat="1" applyFont="1" applyAlignment="1">
      <alignment horizontal="center" vertical="center"/>
    </xf>
    <xf numFmtId="38" fontId="10" fillId="0" borderId="5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vertical="center" wrapText="1"/>
    </xf>
    <xf numFmtId="40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40" fontId="10" fillId="0" borderId="5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0" fontId="8" fillId="0" borderId="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</cellXfs>
  <cellStyles count="9">
    <cellStyle name="Comma" xfId="7" builtinId="3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  <cellStyle name="Percent" xfId="8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4"/>
  <sheetViews>
    <sheetView rightToLeft="1" topLeftCell="B1" workbookViewId="0">
      <selection activeCell="I2" sqref="I2:I164"/>
    </sheetView>
  </sheetViews>
  <sheetFormatPr defaultColWidth="8.85546875" defaultRowHeight="15" x14ac:dyDescent="0.25"/>
  <cols>
    <col min="1" max="1" width="4.85546875" bestFit="1" customWidth="1"/>
    <col min="2" max="2" width="11" bestFit="1" customWidth="1"/>
    <col min="3" max="3" width="25.85546875" customWidth="1"/>
    <col min="4" max="4" width="13.85546875" customWidth="1"/>
    <col min="5" max="5" width="32.85546875" customWidth="1"/>
    <col min="6" max="6" width="53.7109375" customWidth="1"/>
    <col min="7" max="7" width="15.85546875" customWidth="1"/>
    <col min="8" max="8" width="10.28515625" customWidth="1"/>
    <col min="9" max="9" width="11.7109375" customWidth="1"/>
    <col min="10" max="12" width="15.28515625" customWidth="1"/>
  </cols>
  <sheetData>
    <row r="1" spans="1:12" s="1" customFormat="1" ht="24" customHeight="1" x14ac:dyDescent="0.25">
      <c r="A1" s="3" t="s">
        <v>10</v>
      </c>
      <c r="B1" s="2" t="s">
        <v>0</v>
      </c>
      <c r="C1" s="2" t="s">
        <v>4</v>
      </c>
      <c r="D1" s="2" t="s">
        <v>9</v>
      </c>
      <c r="E1" s="2" t="s">
        <v>1</v>
      </c>
      <c r="F1" s="3" t="s">
        <v>2</v>
      </c>
      <c r="G1" s="2" t="s">
        <v>3</v>
      </c>
      <c r="H1" s="4" t="s">
        <v>7</v>
      </c>
      <c r="I1" s="3" t="s">
        <v>8</v>
      </c>
      <c r="J1" s="3" t="s">
        <v>5</v>
      </c>
      <c r="K1" s="3" t="s">
        <v>426</v>
      </c>
      <c r="L1" s="3" t="s">
        <v>6</v>
      </c>
    </row>
    <row r="2" spans="1:12" ht="15.75" thickBot="1" x14ac:dyDescent="0.3">
      <c r="A2">
        <v>1</v>
      </c>
      <c r="B2" s="5" t="s">
        <v>11</v>
      </c>
      <c r="C2" t="s">
        <v>12</v>
      </c>
      <c r="D2" t="s">
        <v>13</v>
      </c>
      <c r="E2" s="6" t="s">
        <v>14</v>
      </c>
      <c r="F2" s="7" t="s">
        <v>164</v>
      </c>
      <c r="G2" s="6">
        <v>1</v>
      </c>
      <c r="H2" s="6" t="s">
        <v>317</v>
      </c>
      <c r="I2">
        <v>70</v>
      </c>
      <c r="J2">
        <f t="shared" ref="J2:J65" si="0">I2*G2</f>
        <v>70</v>
      </c>
      <c r="K2">
        <f>SUMIF(mrs!C:C,E2,mrs!F:F)</f>
        <v>1</v>
      </c>
      <c r="L2">
        <v>6</v>
      </c>
    </row>
    <row r="3" spans="1:12" ht="15.75" thickBot="1" x14ac:dyDescent="0.3">
      <c r="A3">
        <f>A2+1</f>
        <v>2</v>
      </c>
      <c r="B3" s="5" t="s">
        <v>11</v>
      </c>
      <c r="C3" t="str">
        <f>C2</f>
        <v>ADSH-P-PO-GE-086</v>
      </c>
      <c r="D3" t="str">
        <f>D2</f>
        <v>Main item</v>
      </c>
      <c r="E3" s="6" t="s">
        <v>15</v>
      </c>
      <c r="F3" s="7" t="s">
        <v>165</v>
      </c>
      <c r="G3" s="6">
        <v>1</v>
      </c>
      <c r="H3" s="6" t="s">
        <v>317</v>
      </c>
      <c r="I3">
        <v>70</v>
      </c>
      <c r="J3">
        <f t="shared" si="0"/>
        <v>70</v>
      </c>
      <c r="K3">
        <f>SUMIF(mrs!C:C,E3,mrs!F:F)</f>
        <v>1</v>
      </c>
      <c r="L3">
        <v>6</v>
      </c>
    </row>
    <row r="4" spans="1:12" ht="15.75" thickBot="1" x14ac:dyDescent="0.3">
      <c r="A4">
        <f t="shared" ref="A4:A67" si="1">A3+1</f>
        <v>3</v>
      </c>
      <c r="B4" s="5" t="s">
        <v>11</v>
      </c>
      <c r="C4" t="str">
        <f t="shared" ref="C4:C67" si="2">C3</f>
        <v>ADSH-P-PO-GE-086</v>
      </c>
      <c r="D4" t="str">
        <f t="shared" ref="D4:D67" si="3">D3</f>
        <v>Main item</v>
      </c>
      <c r="E4" s="6" t="s">
        <v>16</v>
      </c>
      <c r="F4" s="7" t="s">
        <v>166</v>
      </c>
      <c r="G4" s="6">
        <v>1</v>
      </c>
      <c r="H4" s="6" t="s">
        <v>317</v>
      </c>
      <c r="I4">
        <v>140</v>
      </c>
      <c r="J4">
        <f t="shared" si="0"/>
        <v>140</v>
      </c>
      <c r="K4">
        <f>SUMIF(mrs!C:C,E4,mrs!F:F)</f>
        <v>1</v>
      </c>
      <c r="L4">
        <v>7</v>
      </c>
    </row>
    <row r="5" spans="1:12" ht="15.75" thickBot="1" x14ac:dyDescent="0.3">
      <c r="A5">
        <f t="shared" si="1"/>
        <v>4</v>
      </c>
      <c r="B5" s="5" t="s">
        <v>11</v>
      </c>
      <c r="C5" t="str">
        <f t="shared" si="2"/>
        <v>ADSH-P-PO-GE-086</v>
      </c>
      <c r="D5" t="str">
        <f t="shared" si="3"/>
        <v>Main item</v>
      </c>
      <c r="E5" s="6" t="s">
        <v>17</v>
      </c>
      <c r="F5" s="7" t="s">
        <v>167</v>
      </c>
      <c r="G5" s="6">
        <v>1</v>
      </c>
      <c r="H5" s="6" t="s">
        <v>317</v>
      </c>
      <c r="I5">
        <v>140</v>
      </c>
      <c r="J5">
        <f t="shared" si="0"/>
        <v>140</v>
      </c>
      <c r="K5">
        <f>SUMIF(mrs!C:C,E5,mrs!F:F)</f>
        <v>1</v>
      </c>
      <c r="L5">
        <v>7</v>
      </c>
    </row>
    <row r="6" spans="1:12" ht="15.75" thickBot="1" x14ac:dyDescent="0.3">
      <c r="A6">
        <f t="shared" si="1"/>
        <v>5</v>
      </c>
      <c r="B6" s="5" t="s">
        <v>11</v>
      </c>
      <c r="C6" t="str">
        <f t="shared" si="2"/>
        <v>ADSH-P-PO-GE-086</v>
      </c>
      <c r="D6" t="str">
        <f t="shared" si="3"/>
        <v>Main item</v>
      </c>
      <c r="E6" s="6" t="s">
        <v>319</v>
      </c>
      <c r="F6" s="7" t="s">
        <v>331</v>
      </c>
      <c r="G6" s="6">
        <v>1</v>
      </c>
      <c r="H6" s="6" t="s">
        <v>317</v>
      </c>
      <c r="I6">
        <v>140</v>
      </c>
      <c r="J6">
        <f t="shared" si="0"/>
        <v>140</v>
      </c>
      <c r="K6">
        <f>SUMIF(mrs!C:C,E6,mrs!F:F)</f>
        <v>1</v>
      </c>
      <c r="L6">
        <v>8</v>
      </c>
    </row>
    <row r="7" spans="1:12" ht="15.75" thickBot="1" x14ac:dyDescent="0.3">
      <c r="A7">
        <f t="shared" si="1"/>
        <v>6</v>
      </c>
      <c r="B7" s="5" t="s">
        <v>11</v>
      </c>
      <c r="C7" t="str">
        <f t="shared" si="2"/>
        <v>ADSH-P-PO-GE-086</v>
      </c>
      <c r="D7" t="str">
        <f t="shared" si="3"/>
        <v>Main item</v>
      </c>
      <c r="E7" s="6" t="s">
        <v>18</v>
      </c>
      <c r="F7" s="7" t="s">
        <v>168</v>
      </c>
      <c r="G7" s="6">
        <v>1</v>
      </c>
      <c r="H7" s="6" t="s">
        <v>317</v>
      </c>
      <c r="I7">
        <v>140</v>
      </c>
      <c r="J7">
        <f t="shared" si="0"/>
        <v>140</v>
      </c>
      <c r="K7">
        <f>SUMIF(mrs!C:C,E7,mrs!F:F)</f>
        <v>1</v>
      </c>
      <c r="L7">
        <v>7</v>
      </c>
    </row>
    <row r="8" spans="1:12" ht="15.75" thickBot="1" x14ac:dyDescent="0.3">
      <c r="A8">
        <f t="shared" si="1"/>
        <v>7</v>
      </c>
      <c r="B8" s="5" t="s">
        <v>11</v>
      </c>
      <c r="C8" t="str">
        <f t="shared" si="2"/>
        <v>ADSH-P-PO-GE-086</v>
      </c>
      <c r="D8" t="str">
        <f t="shared" si="3"/>
        <v>Main item</v>
      </c>
      <c r="E8" s="6" t="s">
        <v>19</v>
      </c>
      <c r="F8" s="7" t="s">
        <v>169</v>
      </c>
      <c r="G8" s="6">
        <v>1</v>
      </c>
      <c r="H8" s="6" t="s">
        <v>317</v>
      </c>
      <c r="I8">
        <v>140</v>
      </c>
      <c r="J8">
        <f t="shared" si="0"/>
        <v>140</v>
      </c>
      <c r="K8">
        <f>SUMIF(mrs!C:C,E8,mrs!F:F)</f>
        <v>1</v>
      </c>
      <c r="L8">
        <v>7</v>
      </c>
    </row>
    <row r="9" spans="1:12" ht="15.75" thickBot="1" x14ac:dyDescent="0.3">
      <c r="A9">
        <f t="shared" si="1"/>
        <v>8</v>
      </c>
      <c r="B9" s="5" t="s">
        <v>11</v>
      </c>
      <c r="C9" t="str">
        <f t="shared" si="2"/>
        <v>ADSH-P-PO-GE-086</v>
      </c>
      <c r="D9" t="str">
        <f t="shared" si="3"/>
        <v>Main item</v>
      </c>
      <c r="E9" s="6" t="s">
        <v>20</v>
      </c>
      <c r="F9" s="7" t="s">
        <v>170</v>
      </c>
      <c r="G9" s="6">
        <v>1</v>
      </c>
      <c r="H9" s="6" t="s">
        <v>317</v>
      </c>
      <c r="I9">
        <v>140</v>
      </c>
      <c r="J9">
        <f t="shared" si="0"/>
        <v>140</v>
      </c>
      <c r="K9">
        <f>SUMIF(mrs!C:C,E9,mrs!F:F)</f>
        <v>1</v>
      </c>
      <c r="L9">
        <v>7</v>
      </c>
    </row>
    <row r="10" spans="1:12" ht="15.75" thickBot="1" x14ac:dyDescent="0.3">
      <c r="A10">
        <f t="shared" si="1"/>
        <v>9</v>
      </c>
      <c r="B10" s="5" t="s">
        <v>11</v>
      </c>
      <c r="C10" t="str">
        <f t="shared" si="2"/>
        <v>ADSH-P-PO-GE-086</v>
      </c>
      <c r="D10" t="str">
        <f t="shared" si="3"/>
        <v>Main item</v>
      </c>
      <c r="E10" s="6" t="s">
        <v>21</v>
      </c>
      <c r="F10" s="7" t="s">
        <v>171</v>
      </c>
      <c r="G10" s="6">
        <v>1</v>
      </c>
      <c r="H10" s="6" t="s">
        <v>317</v>
      </c>
      <c r="I10">
        <v>140</v>
      </c>
      <c r="J10">
        <f t="shared" si="0"/>
        <v>140</v>
      </c>
      <c r="K10">
        <f>SUMIF(mrs!C:C,E10,mrs!F:F)</f>
        <v>1</v>
      </c>
      <c r="L10">
        <v>7</v>
      </c>
    </row>
    <row r="11" spans="1:12" ht="15.75" thickBot="1" x14ac:dyDescent="0.3">
      <c r="A11">
        <f t="shared" si="1"/>
        <v>10</v>
      </c>
      <c r="B11" s="5" t="s">
        <v>11</v>
      </c>
      <c r="C11" t="str">
        <f t="shared" si="2"/>
        <v>ADSH-P-PO-GE-086</v>
      </c>
      <c r="D11" t="str">
        <f t="shared" si="3"/>
        <v>Main item</v>
      </c>
      <c r="E11" s="6" t="s">
        <v>22</v>
      </c>
      <c r="F11" s="7" t="s">
        <v>172</v>
      </c>
      <c r="G11" s="6">
        <v>1</v>
      </c>
      <c r="H11" s="6" t="s">
        <v>317</v>
      </c>
      <c r="I11">
        <v>140</v>
      </c>
      <c r="J11">
        <f t="shared" si="0"/>
        <v>140</v>
      </c>
      <c r="K11">
        <f>SUMIF(mrs!C:C,E11,mrs!F:F)</f>
        <v>1</v>
      </c>
      <c r="L11">
        <v>7</v>
      </c>
    </row>
    <row r="12" spans="1:12" ht="15.75" thickBot="1" x14ac:dyDescent="0.3">
      <c r="A12">
        <f t="shared" si="1"/>
        <v>11</v>
      </c>
      <c r="B12" s="5" t="s">
        <v>11</v>
      </c>
      <c r="C12" t="str">
        <f t="shared" si="2"/>
        <v>ADSH-P-PO-GE-086</v>
      </c>
      <c r="D12" t="str">
        <f t="shared" si="3"/>
        <v>Main item</v>
      </c>
      <c r="E12" s="6" t="s">
        <v>23</v>
      </c>
      <c r="F12" s="7" t="s">
        <v>173</v>
      </c>
      <c r="G12" s="6">
        <v>1</v>
      </c>
      <c r="H12" s="6" t="s">
        <v>317</v>
      </c>
      <c r="I12">
        <v>310</v>
      </c>
      <c r="J12">
        <f t="shared" si="0"/>
        <v>310</v>
      </c>
      <c r="K12">
        <f>SUMIF(mrs!C:C,E12,mrs!F:F)</f>
        <v>1</v>
      </c>
      <c r="L12">
        <v>11</v>
      </c>
    </row>
    <row r="13" spans="1:12" ht="15.75" thickBot="1" x14ac:dyDescent="0.3">
      <c r="A13">
        <f t="shared" si="1"/>
        <v>12</v>
      </c>
      <c r="B13" s="5" t="s">
        <v>11</v>
      </c>
      <c r="C13" t="str">
        <f t="shared" si="2"/>
        <v>ADSH-P-PO-GE-086</v>
      </c>
      <c r="D13" t="str">
        <f t="shared" si="3"/>
        <v>Main item</v>
      </c>
      <c r="E13" s="6" t="s">
        <v>320</v>
      </c>
      <c r="F13" s="7" t="s">
        <v>331</v>
      </c>
      <c r="G13" s="6">
        <v>1</v>
      </c>
      <c r="H13" s="6" t="s">
        <v>317</v>
      </c>
      <c r="I13">
        <v>140</v>
      </c>
      <c r="J13">
        <f t="shared" si="0"/>
        <v>140</v>
      </c>
      <c r="K13">
        <f>SUMIF(mrs!C:C,E13,mrs!F:F)</f>
        <v>1</v>
      </c>
      <c r="L13">
        <v>8</v>
      </c>
    </row>
    <row r="14" spans="1:12" ht="15.75" thickBot="1" x14ac:dyDescent="0.3">
      <c r="A14">
        <f t="shared" si="1"/>
        <v>13</v>
      </c>
      <c r="B14" s="5" t="s">
        <v>11</v>
      </c>
      <c r="C14" t="str">
        <f t="shared" si="2"/>
        <v>ADSH-P-PO-GE-086</v>
      </c>
      <c r="D14" t="str">
        <f t="shared" si="3"/>
        <v>Main item</v>
      </c>
      <c r="E14" s="6" t="s">
        <v>321</v>
      </c>
      <c r="F14" s="7" t="s">
        <v>331</v>
      </c>
      <c r="G14" s="6">
        <v>1</v>
      </c>
      <c r="H14" s="6" t="s">
        <v>317</v>
      </c>
      <c r="I14">
        <v>140</v>
      </c>
      <c r="J14">
        <f t="shared" si="0"/>
        <v>140</v>
      </c>
      <c r="K14">
        <f>SUMIF(mrs!C:C,E14,mrs!F:F)</f>
        <v>1</v>
      </c>
      <c r="L14">
        <v>8</v>
      </c>
    </row>
    <row r="15" spans="1:12" ht="15.75" thickBot="1" x14ac:dyDescent="0.3">
      <c r="A15">
        <f t="shared" si="1"/>
        <v>14</v>
      </c>
      <c r="B15" s="5" t="s">
        <v>11</v>
      </c>
      <c r="C15" t="str">
        <f t="shared" si="2"/>
        <v>ADSH-P-PO-GE-086</v>
      </c>
      <c r="D15" t="str">
        <f t="shared" si="3"/>
        <v>Main item</v>
      </c>
      <c r="E15" s="6" t="s">
        <v>24</v>
      </c>
      <c r="F15" s="7" t="s">
        <v>174</v>
      </c>
      <c r="G15" s="6">
        <v>1</v>
      </c>
      <c r="H15" s="6" t="s">
        <v>317</v>
      </c>
      <c r="I15">
        <v>310</v>
      </c>
      <c r="J15">
        <f t="shared" si="0"/>
        <v>310</v>
      </c>
      <c r="K15">
        <f>SUMIF(mrs!C:C,E15,mrs!F:F)</f>
        <v>1</v>
      </c>
      <c r="L15">
        <v>11</v>
      </c>
    </row>
    <row r="16" spans="1:12" ht="15.75" thickBot="1" x14ac:dyDescent="0.3">
      <c r="A16">
        <f t="shared" si="1"/>
        <v>15</v>
      </c>
      <c r="B16" s="5" t="s">
        <v>11</v>
      </c>
      <c r="C16" t="str">
        <f t="shared" si="2"/>
        <v>ADSH-P-PO-GE-086</v>
      </c>
      <c r="D16" t="str">
        <f t="shared" si="3"/>
        <v>Main item</v>
      </c>
      <c r="E16" s="6" t="s">
        <v>25</v>
      </c>
      <c r="F16" s="7" t="s">
        <v>175</v>
      </c>
      <c r="G16" s="6">
        <v>1</v>
      </c>
      <c r="H16" s="6" t="s">
        <v>317</v>
      </c>
      <c r="I16">
        <v>310</v>
      </c>
      <c r="J16">
        <f t="shared" si="0"/>
        <v>310</v>
      </c>
      <c r="K16">
        <f>SUMIF(mrs!C:C,E16,mrs!F:F)</f>
        <v>1</v>
      </c>
      <c r="L16">
        <v>11</v>
      </c>
    </row>
    <row r="17" spans="1:12" ht="15.75" thickBot="1" x14ac:dyDescent="0.3">
      <c r="A17">
        <f t="shared" si="1"/>
        <v>16</v>
      </c>
      <c r="B17" s="5" t="s">
        <v>11</v>
      </c>
      <c r="C17" t="str">
        <f t="shared" si="2"/>
        <v>ADSH-P-PO-GE-086</v>
      </c>
      <c r="D17" t="str">
        <f t="shared" si="3"/>
        <v>Main item</v>
      </c>
      <c r="E17" s="6" t="s">
        <v>322</v>
      </c>
      <c r="F17" s="7" t="s">
        <v>331</v>
      </c>
      <c r="G17" s="6">
        <v>1</v>
      </c>
      <c r="H17" s="6" t="s">
        <v>317</v>
      </c>
      <c r="I17">
        <v>140</v>
      </c>
      <c r="J17">
        <f t="shared" si="0"/>
        <v>140</v>
      </c>
      <c r="K17">
        <f>SUMIF(mrs!C:C,E17,mrs!F:F)</f>
        <v>1</v>
      </c>
      <c r="L17">
        <v>8</v>
      </c>
    </row>
    <row r="18" spans="1:12" ht="15.75" thickBot="1" x14ac:dyDescent="0.3">
      <c r="A18">
        <f t="shared" si="1"/>
        <v>17</v>
      </c>
      <c r="B18" s="5" t="s">
        <v>11</v>
      </c>
      <c r="C18" t="str">
        <f t="shared" si="2"/>
        <v>ADSH-P-PO-GE-086</v>
      </c>
      <c r="D18" t="str">
        <f t="shared" si="3"/>
        <v>Main item</v>
      </c>
      <c r="E18" s="6" t="s">
        <v>323</v>
      </c>
      <c r="F18" s="7" t="s">
        <v>331</v>
      </c>
      <c r="G18" s="6">
        <v>1</v>
      </c>
      <c r="H18" s="6" t="s">
        <v>317</v>
      </c>
      <c r="I18">
        <v>140</v>
      </c>
      <c r="J18">
        <f t="shared" si="0"/>
        <v>140</v>
      </c>
      <c r="K18">
        <f>SUMIF(mrs!C:C,E18,mrs!F:F)</f>
        <v>1</v>
      </c>
      <c r="L18">
        <v>8</v>
      </c>
    </row>
    <row r="19" spans="1:12" ht="15.75" thickBot="1" x14ac:dyDescent="0.3">
      <c r="A19">
        <f t="shared" si="1"/>
        <v>18</v>
      </c>
      <c r="B19" s="5" t="s">
        <v>11</v>
      </c>
      <c r="C19" t="str">
        <f t="shared" si="2"/>
        <v>ADSH-P-PO-GE-086</v>
      </c>
      <c r="D19" t="str">
        <f t="shared" si="3"/>
        <v>Main item</v>
      </c>
      <c r="E19" s="6" t="s">
        <v>324</v>
      </c>
      <c r="F19" s="7" t="s">
        <v>331</v>
      </c>
      <c r="G19" s="6">
        <v>1</v>
      </c>
      <c r="H19" s="6" t="s">
        <v>317</v>
      </c>
      <c r="I19">
        <v>140</v>
      </c>
      <c r="J19">
        <f t="shared" si="0"/>
        <v>140</v>
      </c>
      <c r="K19">
        <f>SUMIF(mrs!C:C,E19,mrs!F:F)</f>
        <v>1</v>
      </c>
      <c r="L19">
        <v>8</v>
      </c>
    </row>
    <row r="20" spans="1:12" ht="15.75" thickBot="1" x14ac:dyDescent="0.3">
      <c r="A20">
        <f t="shared" si="1"/>
        <v>19</v>
      </c>
      <c r="B20" s="5" t="s">
        <v>11</v>
      </c>
      <c r="C20" t="str">
        <f t="shared" si="2"/>
        <v>ADSH-P-PO-GE-086</v>
      </c>
      <c r="D20" t="str">
        <f t="shared" si="3"/>
        <v>Main item</v>
      </c>
      <c r="E20" s="6" t="s">
        <v>325</v>
      </c>
      <c r="F20" s="7" t="s">
        <v>331</v>
      </c>
      <c r="G20" s="6">
        <v>1</v>
      </c>
      <c r="H20" s="6" t="s">
        <v>317</v>
      </c>
      <c r="I20">
        <v>140</v>
      </c>
      <c r="J20">
        <f t="shared" si="0"/>
        <v>140</v>
      </c>
      <c r="K20">
        <f>SUMIF(mrs!C:C,E20,mrs!F:F)</f>
        <v>1</v>
      </c>
      <c r="L20">
        <v>8</v>
      </c>
    </row>
    <row r="21" spans="1:12" ht="15.75" thickBot="1" x14ac:dyDescent="0.3">
      <c r="A21">
        <f t="shared" si="1"/>
        <v>20</v>
      </c>
      <c r="B21" s="5" t="s">
        <v>11</v>
      </c>
      <c r="C21" t="str">
        <f t="shared" si="2"/>
        <v>ADSH-P-PO-GE-086</v>
      </c>
      <c r="D21" t="str">
        <f t="shared" si="3"/>
        <v>Main item</v>
      </c>
      <c r="E21" s="6" t="s">
        <v>326</v>
      </c>
      <c r="F21" s="7" t="s">
        <v>331</v>
      </c>
      <c r="G21" s="6">
        <v>1</v>
      </c>
      <c r="H21" s="6" t="s">
        <v>317</v>
      </c>
      <c r="I21">
        <v>140</v>
      </c>
      <c r="J21">
        <f t="shared" si="0"/>
        <v>140</v>
      </c>
      <c r="K21">
        <f>SUMIF(mrs!C:C,E21,mrs!F:F)</f>
        <v>1</v>
      </c>
      <c r="L21">
        <v>8</v>
      </c>
    </row>
    <row r="22" spans="1:12" ht="15.75" thickBot="1" x14ac:dyDescent="0.3">
      <c r="A22">
        <f t="shared" si="1"/>
        <v>21</v>
      </c>
      <c r="B22" s="5" t="s">
        <v>11</v>
      </c>
      <c r="C22" t="str">
        <f t="shared" si="2"/>
        <v>ADSH-P-PO-GE-086</v>
      </c>
      <c r="D22" t="str">
        <f t="shared" si="3"/>
        <v>Main item</v>
      </c>
      <c r="E22" s="6" t="s">
        <v>26</v>
      </c>
      <c r="F22" s="7" t="s">
        <v>176</v>
      </c>
      <c r="G22" s="6">
        <v>1</v>
      </c>
      <c r="H22" s="6" t="s">
        <v>317</v>
      </c>
      <c r="I22">
        <v>140</v>
      </c>
      <c r="J22">
        <f t="shared" si="0"/>
        <v>140</v>
      </c>
      <c r="K22">
        <f>SUMIF(mrs!C:C,E22,mrs!F:F)</f>
        <v>1</v>
      </c>
      <c r="L22">
        <v>13</v>
      </c>
    </row>
    <row r="23" spans="1:12" ht="15.75" thickBot="1" x14ac:dyDescent="0.3">
      <c r="A23">
        <f t="shared" si="1"/>
        <v>22</v>
      </c>
      <c r="B23" s="5" t="s">
        <v>11</v>
      </c>
      <c r="C23" t="str">
        <f t="shared" si="2"/>
        <v>ADSH-P-PO-GE-086</v>
      </c>
      <c r="D23" t="str">
        <f t="shared" si="3"/>
        <v>Main item</v>
      </c>
      <c r="E23" s="6" t="s">
        <v>318</v>
      </c>
      <c r="F23" s="7" t="s">
        <v>332</v>
      </c>
      <c r="G23" s="6">
        <v>1</v>
      </c>
      <c r="H23" s="6" t="s">
        <v>317</v>
      </c>
      <c r="I23">
        <v>140</v>
      </c>
      <c r="J23">
        <f t="shared" si="0"/>
        <v>140</v>
      </c>
      <c r="K23">
        <f>SUMIF(mrs!C:C,E23,mrs!F:F)</f>
        <v>1</v>
      </c>
      <c r="L23">
        <v>13</v>
      </c>
    </row>
    <row r="24" spans="1:12" ht="15.75" thickBot="1" x14ac:dyDescent="0.3">
      <c r="A24">
        <f t="shared" si="1"/>
        <v>23</v>
      </c>
      <c r="B24" s="5" t="s">
        <v>11</v>
      </c>
      <c r="C24" t="str">
        <f t="shared" si="2"/>
        <v>ADSH-P-PO-GE-086</v>
      </c>
      <c r="D24" t="str">
        <f t="shared" si="3"/>
        <v>Main item</v>
      </c>
      <c r="E24" s="6" t="s">
        <v>27</v>
      </c>
      <c r="F24" s="7" t="s">
        <v>177</v>
      </c>
      <c r="G24" s="8">
        <v>1</v>
      </c>
      <c r="H24" s="6" t="s">
        <v>317</v>
      </c>
      <c r="I24">
        <v>180</v>
      </c>
      <c r="J24">
        <f t="shared" si="0"/>
        <v>180</v>
      </c>
      <c r="K24">
        <f>SUMIF(mrs!C:C,E24,mrs!F:F)</f>
        <v>1</v>
      </c>
      <c r="L24">
        <v>4</v>
      </c>
    </row>
    <row r="25" spans="1:12" ht="15.75" thickBot="1" x14ac:dyDescent="0.3">
      <c r="A25">
        <f t="shared" si="1"/>
        <v>24</v>
      </c>
      <c r="B25" s="5" t="s">
        <v>11</v>
      </c>
      <c r="C25" t="str">
        <f t="shared" si="2"/>
        <v>ADSH-P-PO-GE-086</v>
      </c>
      <c r="D25" t="str">
        <f t="shared" si="3"/>
        <v>Main item</v>
      </c>
      <c r="E25" s="6" t="s">
        <v>28</v>
      </c>
      <c r="F25" s="7" t="s">
        <v>178</v>
      </c>
      <c r="G25" s="8">
        <v>1</v>
      </c>
      <c r="H25" s="6" t="s">
        <v>317</v>
      </c>
      <c r="I25">
        <v>180</v>
      </c>
      <c r="J25">
        <f t="shared" si="0"/>
        <v>180</v>
      </c>
      <c r="K25">
        <f>SUMIF(mrs!C:C,E25,mrs!F:F)</f>
        <v>1</v>
      </c>
      <c r="L25">
        <v>4</v>
      </c>
    </row>
    <row r="26" spans="1:12" ht="15.75" thickBot="1" x14ac:dyDescent="0.3">
      <c r="A26">
        <f t="shared" si="1"/>
        <v>25</v>
      </c>
      <c r="B26" s="5" t="s">
        <v>11</v>
      </c>
      <c r="C26" t="str">
        <f t="shared" si="2"/>
        <v>ADSH-P-PO-GE-086</v>
      </c>
      <c r="D26" t="str">
        <f t="shared" si="3"/>
        <v>Main item</v>
      </c>
      <c r="E26" s="6" t="s">
        <v>29</v>
      </c>
      <c r="F26" s="7" t="s">
        <v>179</v>
      </c>
      <c r="G26" s="6">
        <v>1</v>
      </c>
      <c r="H26" s="6" t="s">
        <v>317</v>
      </c>
      <c r="I26">
        <v>140</v>
      </c>
      <c r="J26">
        <f t="shared" si="0"/>
        <v>140</v>
      </c>
      <c r="K26">
        <f>SUMIF(mrs!C:C,E26,mrs!F:F)</f>
        <v>1</v>
      </c>
      <c r="L26">
        <v>12</v>
      </c>
    </row>
    <row r="27" spans="1:12" ht="15.75" thickBot="1" x14ac:dyDescent="0.3">
      <c r="A27">
        <f t="shared" si="1"/>
        <v>26</v>
      </c>
      <c r="B27" s="5" t="s">
        <v>11</v>
      </c>
      <c r="C27" t="str">
        <f t="shared" si="2"/>
        <v>ADSH-P-PO-GE-086</v>
      </c>
      <c r="D27" t="str">
        <f t="shared" si="3"/>
        <v>Main item</v>
      </c>
      <c r="E27" s="6" t="s">
        <v>30</v>
      </c>
      <c r="F27" s="7" t="s">
        <v>180</v>
      </c>
      <c r="G27" s="6">
        <v>1</v>
      </c>
      <c r="H27" s="6" t="s">
        <v>317</v>
      </c>
      <c r="I27">
        <v>140</v>
      </c>
      <c r="J27">
        <f t="shared" si="0"/>
        <v>140</v>
      </c>
      <c r="K27">
        <f>SUMIF(mrs!C:C,E27,mrs!F:F)</f>
        <v>1</v>
      </c>
      <c r="L27">
        <v>12</v>
      </c>
    </row>
    <row r="28" spans="1:12" ht="15.75" thickBot="1" x14ac:dyDescent="0.3">
      <c r="A28">
        <f t="shared" si="1"/>
        <v>27</v>
      </c>
      <c r="B28" s="5" t="s">
        <v>11</v>
      </c>
      <c r="C28" t="str">
        <f t="shared" si="2"/>
        <v>ADSH-P-PO-GE-086</v>
      </c>
      <c r="D28" t="str">
        <f t="shared" si="3"/>
        <v>Main item</v>
      </c>
      <c r="E28" s="6" t="s">
        <v>31</v>
      </c>
      <c r="F28" s="7" t="s">
        <v>181</v>
      </c>
      <c r="G28" s="6">
        <v>1</v>
      </c>
      <c r="H28" s="6" t="s">
        <v>317</v>
      </c>
      <c r="I28">
        <v>140</v>
      </c>
      <c r="J28">
        <f t="shared" si="0"/>
        <v>140</v>
      </c>
      <c r="K28">
        <f>SUMIF(mrs!C:C,E28,mrs!F:F)</f>
        <v>1</v>
      </c>
      <c r="L28">
        <v>12</v>
      </c>
    </row>
    <row r="29" spans="1:12" ht="15.75" thickBot="1" x14ac:dyDescent="0.3">
      <c r="A29">
        <f t="shared" si="1"/>
        <v>28</v>
      </c>
      <c r="B29" s="5" t="s">
        <v>11</v>
      </c>
      <c r="C29" t="str">
        <f t="shared" si="2"/>
        <v>ADSH-P-PO-GE-086</v>
      </c>
      <c r="D29" t="str">
        <f t="shared" si="3"/>
        <v>Main item</v>
      </c>
      <c r="E29" s="6" t="s">
        <v>327</v>
      </c>
      <c r="F29" s="7" t="s">
        <v>331</v>
      </c>
      <c r="G29" s="6">
        <v>1</v>
      </c>
      <c r="H29" s="6" t="s">
        <v>317</v>
      </c>
      <c r="I29">
        <v>140</v>
      </c>
      <c r="J29">
        <f t="shared" si="0"/>
        <v>140</v>
      </c>
      <c r="K29">
        <f>SUMIF(mrs!C:C,E29,mrs!F:F)</f>
        <v>1</v>
      </c>
      <c r="L29">
        <v>8</v>
      </c>
    </row>
    <row r="30" spans="1:12" ht="15.75" thickBot="1" x14ac:dyDescent="0.3">
      <c r="A30">
        <f t="shared" si="1"/>
        <v>29</v>
      </c>
      <c r="B30" s="5" t="s">
        <v>11</v>
      </c>
      <c r="C30" t="str">
        <f t="shared" si="2"/>
        <v>ADSH-P-PO-GE-086</v>
      </c>
      <c r="D30" t="str">
        <f t="shared" si="3"/>
        <v>Main item</v>
      </c>
      <c r="E30" s="6" t="s">
        <v>32</v>
      </c>
      <c r="F30" s="7" t="s">
        <v>182</v>
      </c>
      <c r="G30" s="6">
        <v>1</v>
      </c>
      <c r="H30" s="6" t="s">
        <v>317</v>
      </c>
      <c r="I30">
        <v>140</v>
      </c>
      <c r="J30">
        <f t="shared" si="0"/>
        <v>140</v>
      </c>
      <c r="K30">
        <f>SUMIF(mrs!C:C,E30,mrs!F:F)</f>
        <v>1</v>
      </c>
      <c r="L30">
        <v>12</v>
      </c>
    </row>
    <row r="31" spans="1:12" ht="15.75" thickBot="1" x14ac:dyDescent="0.3">
      <c r="A31">
        <f t="shared" si="1"/>
        <v>30</v>
      </c>
      <c r="B31" s="5" t="s">
        <v>11</v>
      </c>
      <c r="C31" t="str">
        <f t="shared" si="2"/>
        <v>ADSH-P-PO-GE-086</v>
      </c>
      <c r="D31" t="str">
        <f t="shared" si="3"/>
        <v>Main item</v>
      </c>
      <c r="E31" s="6" t="s">
        <v>33</v>
      </c>
      <c r="F31" s="7" t="s">
        <v>183</v>
      </c>
      <c r="G31" s="6">
        <v>1</v>
      </c>
      <c r="H31" s="6" t="s">
        <v>317</v>
      </c>
      <c r="I31">
        <v>140</v>
      </c>
      <c r="J31">
        <f t="shared" si="0"/>
        <v>140</v>
      </c>
      <c r="K31">
        <f>SUMIF(mrs!C:C,E31,mrs!F:F)</f>
        <v>1</v>
      </c>
      <c r="L31">
        <v>12</v>
      </c>
    </row>
    <row r="32" spans="1:12" ht="15.75" thickBot="1" x14ac:dyDescent="0.3">
      <c r="A32">
        <f t="shared" si="1"/>
        <v>31</v>
      </c>
      <c r="B32" s="5" t="s">
        <v>11</v>
      </c>
      <c r="C32" t="str">
        <f t="shared" si="2"/>
        <v>ADSH-P-PO-GE-086</v>
      </c>
      <c r="D32" t="str">
        <f t="shared" si="3"/>
        <v>Main item</v>
      </c>
      <c r="E32" s="6" t="s">
        <v>34</v>
      </c>
      <c r="F32" s="7" t="s">
        <v>184</v>
      </c>
      <c r="G32" s="6">
        <v>1</v>
      </c>
      <c r="H32" s="6" t="s">
        <v>317</v>
      </c>
      <c r="I32">
        <v>140</v>
      </c>
      <c r="J32">
        <f t="shared" si="0"/>
        <v>140</v>
      </c>
      <c r="K32">
        <f>SUMIF(mrs!C:C,E32,mrs!F:F)</f>
        <v>1</v>
      </c>
      <c r="L32">
        <v>12</v>
      </c>
    </row>
    <row r="33" spans="1:12" ht="15.75" thickBot="1" x14ac:dyDescent="0.3">
      <c r="A33">
        <f t="shared" si="1"/>
        <v>32</v>
      </c>
      <c r="B33" s="5" t="s">
        <v>11</v>
      </c>
      <c r="C33" t="str">
        <f t="shared" si="2"/>
        <v>ADSH-P-PO-GE-086</v>
      </c>
      <c r="D33" t="str">
        <f t="shared" si="3"/>
        <v>Main item</v>
      </c>
      <c r="E33" s="6" t="s">
        <v>35</v>
      </c>
      <c r="F33" s="7" t="s">
        <v>185</v>
      </c>
      <c r="G33" s="6">
        <v>1</v>
      </c>
      <c r="H33" s="6" t="s">
        <v>317</v>
      </c>
      <c r="I33">
        <v>140</v>
      </c>
      <c r="J33">
        <f t="shared" si="0"/>
        <v>140</v>
      </c>
      <c r="K33">
        <f>SUMIF(mrs!C:C,E33,mrs!F:F)</f>
        <v>1</v>
      </c>
      <c r="L33">
        <v>12</v>
      </c>
    </row>
    <row r="34" spans="1:12" ht="15.75" thickBot="1" x14ac:dyDescent="0.3">
      <c r="A34">
        <f t="shared" si="1"/>
        <v>33</v>
      </c>
      <c r="B34" s="5" t="s">
        <v>11</v>
      </c>
      <c r="C34" t="str">
        <f t="shared" si="2"/>
        <v>ADSH-P-PO-GE-086</v>
      </c>
      <c r="D34" t="str">
        <f t="shared" si="3"/>
        <v>Main item</v>
      </c>
      <c r="E34" s="6" t="s">
        <v>36</v>
      </c>
      <c r="F34" s="7" t="s">
        <v>186</v>
      </c>
      <c r="G34" s="6">
        <v>1</v>
      </c>
      <c r="H34" s="6" t="s">
        <v>317</v>
      </c>
      <c r="I34">
        <v>140</v>
      </c>
      <c r="J34">
        <f t="shared" si="0"/>
        <v>140</v>
      </c>
      <c r="K34">
        <f>SUMIF(mrs!C:C,E34,mrs!F:F)</f>
        <v>1</v>
      </c>
      <c r="L34">
        <v>12</v>
      </c>
    </row>
    <row r="35" spans="1:12" ht="15.75" thickBot="1" x14ac:dyDescent="0.3">
      <c r="A35">
        <f t="shared" si="1"/>
        <v>34</v>
      </c>
      <c r="B35" s="5" t="s">
        <v>11</v>
      </c>
      <c r="C35" t="str">
        <f t="shared" si="2"/>
        <v>ADSH-P-PO-GE-086</v>
      </c>
      <c r="D35" t="str">
        <f t="shared" si="3"/>
        <v>Main item</v>
      </c>
      <c r="E35" s="6" t="s">
        <v>37</v>
      </c>
      <c r="F35" s="7" t="s">
        <v>187</v>
      </c>
      <c r="G35" s="6">
        <v>1</v>
      </c>
      <c r="H35" s="6" t="s">
        <v>317</v>
      </c>
      <c r="I35">
        <v>140</v>
      </c>
      <c r="J35">
        <f t="shared" si="0"/>
        <v>140</v>
      </c>
      <c r="K35">
        <f>SUMIF(mrs!C:C,E35,mrs!F:F)</f>
        <v>1</v>
      </c>
      <c r="L35">
        <v>12</v>
      </c>
    </row>
    <row r="36" spans="1:12" ht="15.75" thickBot="1" x14ac:dyDescent="0.3">
      <c r="A36">
        <f t="shared" si="1"/>
        <v>35</v>
      </c>
      <c r="B36" s="5" t="s">
        <v>11</v>
      </c>
      <c r="C36" t="str">
        <f t="shared" si="2"/>
        <v>ADSH-P-PO-GE-086</v>
      </c>
      <c r="D36" t="str">
        <f t="shared" si="3"/>
        <v>Main item</v>
      </c>
      <c r="E36" s="6" t="s">
        <v>38</v>
      </c>
      <c r="F36" s="7" t="s">
        <v>188</v>
      </c>
      <c r="G36" s="6">
        <v>1</v>
      </c>
      <c r="H36" s="6" t="s">
        <v>317</v>
      </c>
      <c r="I36">
        <v>140</v>
      </c>
      <c r="J36">
        <f t="shared" si="0"/>
        <v>140</v>
      </c>
      <c r="K36">
        <f>SUMIF(mrs!C:C,E36,mrs!F:F)</f>
        <v>1</v>
      </c>
      <c r="L36">
        <v>12</v>
      </c>
    </row>
    <row r="37" spans="1:12" ht="15.75" thickBot="1" x14ac:dyDescent="0.3">
      <c r="A37">
        <f t="shared" si="1"/>
        <v>36</v>
      </c>
      <c r="B37" s="5" t="s">
        <v>11</v>
      </c>
      <c r="C37" t="str">
        <f t="shared" si="2"/>
        <v>ADSH-P-PO-GE-086</v>
      </c>
      <c r="D37" t="str">
        <f t="shared" si="3"/>
        <v>Main item</v>
      </c>
      <c r="E37" s="6" t="s">
        <v>39</v>
      </c>
      <c r="F37" s="7" t="s">
        <v>189</v>
      </c>
      <c r="G37" s="6">
        <v>1</v>
      </c>
      <c r="H37" s="6" t="s">
        <v>317</v>
      </c>
      <c r="I37">
        <v>140</v>
      </c>
      <c r="J37">
        <f t="shared" si="0"/>
        <v>140</v>
      </c>
      <c r="K37">
        <f>SUMIF(mrs!C:C,E37,mrs!F:F)</f>
        <v>1</v>
      </c>
      <c r="L37">
        <v>12</v>
      </c>
    </row>
    <row r="38" spans="1:12" ht="15.75" thickBot="1" x14ac:dyDescent="0.3">
      <c r="A38">
        <f t="shared" si="1"/>
        <v>37</v>
      </c>
      <c r="B38" s="5" t="s">
        <v>11</v>
      </c>
      <c r="C38" t="str">
        <f t="shared" si="2"/>
        <v>ADSH-P-PO-GE-086</v>
      </c>
      <c r="D38" t="str">
        <f t="shared" si="3"/>
        <v>Main item</v>
      </c>
      <c r="E38" s="6" t="s">
        <v>40</v>
      </c>
      <c r="F38" s="7" t="s">
        <v>190</v>
      </c>
      <c r="G38" s="6">
        <v>1</v>
      </c>
      <c r="H38" s="6" t="s">
        <v>317</v>
      </c>
      <c r="I38">
        <v>280</v>
      </c>
      <c r="J38">
        <f t="shared" si="0"/>
        <v>280</v>
      </c>
      <c r="K38">
        <f>SUMIF(mrs!C:C,E38,mrs!F:F)</f>
        <v>1</v>
      </c>
      <c r="L38">
        <v>1</v>
      </c>
    </row>
    <row r="39" spans="1:12" ht="15.75" thickBot="1" x14ac:dyDescent="0.3">
      <c r="A39">
        <f t="shared" si="1"/>
        <v>38</v>
      </c>
      <c r="B39" s="5" t="s">
        <v>11</v>
      </c>
      <c r="C39" t="str">
        <f t="shared" si="2"/>
        <v>ADSH-P-PO-GE-086</v>
      </c>
      <c r="D39" t="str">
        <f t="shared" si="3"/>
        <v>Main item</v>
      </c>
      <c r="E39" s="6" t="s">
        <v>41</v>
      </c>
      <c r="F39" s="7" t="s">
        <v>191</v>
      </c>
      <c r="G39" s="6">
        <v>1</v>
      </c>
      <c r="H39" s="6" t="s">
        <v>317</v>
      </c>
      <c r="I39">
        <v>280</v>
      </c>
      <c r="J39">
        <f t="shared" si="0"/>
        <v>280</v>
      </c>
      <c r="K39">
        <f>SUMIF(mrs!C:C,E39,mrs!F:F)</f>
        <v>1</v>
      </c>
      <c r="L39">
        <v>1</v>
      </c>
    </row>
    <row r="40" spans="1:12" ht="15.75" thickBot="1" x14ac:dyDescent="0.3">
      <c r="A40">
        <f t="shared" si="1"/>
        <v>39</v>
      </c>
      <c r="B40" s="5" t="s">
        <v>11</v>
      </c>
      <c r="C40" t="str">
        <f t="shared" si="2"/>
        <v>ADSH-P-PO-GE-086</v>
      </c>
      <c r="D40" t="str">
        <f t="shared" si="3"/>
        <v>Main item</v>
      </c>
      <c r="E40" s="6" t="s">
        <v>42</v>
      </c>
      <c r="F40" s="7" t="s">
        <v>192</v>
      </c>
      <c r="G40" s="6">
        <v>1</v>
      </c>
      <c r="H40" s="6" t="s">
        <v>317</v>
      </c>
      <c r="I40">
        <v>280</v>
      </c>
      <c r="J40">
        <f t="shared" si="0"/>
        <v>280</v>
      </c>
      <c r="K40">
        <f>SUMIF(mrs!C:C,E40,mrs!F:F)</f>
        <v>1</v>
      </c>
      <c r="L40">
        <v>1</v>
      </c>
    </row>
    <row r="41" spans="1:12" ht="15.75" thickBot="1" x14ac:dyDescent="0.3">
      <c r="A41">
        <f t="shared" si="1"/>
        <v>40</v>
      </c>
      <c r="B41" s="5" t="s">
        <v>11</v>
      </c>
      <c r="C41" t="str">
        <f t="shared" si="2"/>
        <v>ADSH-P-PO-GE-086</v>
      </c>
      <c r="D41" t="str">
        <f t="shared" si="3"/>
        <v>Main item</v>
      </c>
      <c r="E41" s="6" t="s">
        <v>43</v>
      </c>
      <c r="F41" s="7" t="s">
        <v>193</v>
      </c>
      <c r="G41" s="6">
        <v>1</v>
      </c>
      <c r="H41" s="6" t="s">
        <v>317</v>
      </c>
      <c r="I41">
        <v>280</v>
      </c>
      <c r="J41">
        <f t="shared" si="0"/>
        <v>280</v>
      </c>
      <c r="K41">
        <f>SUMIF(mrs!C:C,E41,mrs!F:F)</f>
        <v>1</v>
      </c>
      <c r="L41">
        <v>1</v>
      </c>
    </row>
    <row r="42" spans="1:12" ht="15.75" thickBot="1" x14ac:dyDescent="0.3">
      <c r="A42">
        <f t="shared" si="1"/>
        <v>41</v>
      </c>
      <c r="B42" s="5" t="s">
        <v>11</v>
      </c>
      <c r="C42" t="str">
        <f t="shared" si="2"/>
        <v>ADSH-P-PO-GE-086</v>
      </c>
      <c r="D42" t="str">
        <f t="shared" si="3"/>
        <v>Main item</v>
      </c>
      <c r="E42" s="6" t="s">
        <v>44</v>
      </c>
      <c r="F42" s="7" t="s">
        <v>194</v>
      </c>
      <c r="G42" s="6">
        <v>1</v>
      </c>
      <c r="H42" s="6" t="s">
        <v>317</v>
      </c>
      <c r="I42">
        <v>280</v>
      </c>
      <c r="J42">
        <f t="shared" si="0"/>
        <v>280</v>
      </c>
      <c r="K42">
        <f>SUMIF(mrs!C:C,E42,mrs!F:F)</f>
        <v>1</v>
      </c>
      <c r="L42">
        <v>1</v>
      </c>
    </row>
    <row r="43" spans="1:12" ht="15.75" thickBot="1" x14ac:dyDescent="0.3">
      <c r="A43">
        <f t="shared" si="1"/>
        <v>42</v>
      </c>
      <c r="B43" s="5" t="s">
        <v>11</v>
      </c>
      <c r="C43" t="str">
        <f t="shared" si="2"/>
        <v>ADSH-P-PO-GE-086</v>
      </c>
      <c r="D43" t="str">
        <f t="shared" si="3"/>
        <v>Main item</v>
      </c>
      <c r="E43" s="6" t="s">
        <v>45</v>
      </c>
      <c r="F43" s="7" t="s">
        <v>195</v>
      </c>
      <c r="G43" s="6">
        <v>1</v>
      </c>
      <c r="H43" s="6" t="s">
        <v>317</v>
      </c>
      <c r="I43">
        <v>280</v>
      </c>
      <c r="J43">
        <f t="shared" si="0"/>
        <v>280</v>
      </c>
      <c r="K43">
        <f>SUMIF(mrs!C:C,E43,mrs!F:F)</f>
        <v>1</v>
      </c>
      <c r="L43">
        <v>1</v>
      </c>
    </row>
    <row r="44" spans="1:12" ht="15.75" thickBot="1" x14ac:dyDescent="0.3">
      <c r="A44">
        <f t="shared" si="1"/>
        <v>43</v>
      </c>
      <c r="B44" s="5" t="s">
        <v>11</v>
      </c>
      <c r="C44" t="str">
        <f t="shared" si="2"/>
        <v>ADSH-P-PO-GE-086</v>
      </c>
      <c r="D44" t="str">
        <f t="shared" si="3"/>
        <v>Main item</v>
      </c>
      <c r="E44" s="6" t="s">
        <v>46</v>
      </c>
      <c r="F44" s="7" t="s">
        <v>196</v>
      </c>
      <c r="G44" s="6">
        <v>1</v>
      </c>
      <c r="H44" s="6" t="s">
        <v>317</v>
      </c>
      <c r="I44">
        <v>280</v>
      </c>
      <c r="J44">
        <f t="shared" si="0"/>
        <v>280</v>
      </c>
      <c r="K44">
        <f>SUMIF(mrs!C:C,E44,mrs!F:F)</f>
        <v>1</v>
      </c>
      <c r="L44">
        <v>1</v>
      </c>
    </row>
    <row r="45" spans="1:12" ht="15.75" thickBot="1" x14ac:dyDescent="0.3">
      <c r="A45">
        <f t="shared" si="1"/>
        <v>44</v>
      </c>
      <c r="B45" s="5" t="s">
        <v>11</v>
      </c>
      <c r="C45" t="str">
        <f t="shared" si="2"/>
        <v>ADSH-P-PO-GE-086</v>
      </c>
      <c r="D45" t="str">
        <f t="shared" si="3"/>
        <v>Main item</v>
      </c>
      <c r="E45" s="6" t="s">
        <v>47</v>
      </c>
      <c r="F45" s="7" t="s">
        <v>197</v>
      </c>
      <c r="G45" s="6">
        <v>1</v>
      </c>
      <c r="H45" s="6" t="s">
        <v>317</v>
      </c>
      <c r="I45">
        <v>280</v>
      </c>
      <c r="J45">
        <f t="shared" si="0"/>
        <v>280</v>
      </c>
      <c r="K45">
        <f>SUMIF(mrs!C:C,E45,mrs!F:F)</f>
        <v>1</v>
      </c>
      <c r="L45">
        <v>1</v>
      </c>
    </row>
    <row r="46" spans="1:12" ht="15.75" thickBot="1" x14ac:dyDescent="0.3">
      <c r="A46">
        <f t="shared" si="1"/>
        <v>45</v>
      </c>
      <c r="B46" s="5" t="s">
        <v>11</v>
      </c>
      <c r="C46" t="str">
        <f t="shared" si="2"/>
        <v>ADSH-P-PO-GE-086</v>
      </c>
      <c r="D46" t="str">
        <f t="shared" si="3"/>
        <v>Main item</v>
      </c>
      <c r="E46" s="6" t="s">
        <v>48</v>
      </c>
      <c r="F46" s="7" t="s">
        <v>198</v>
      </c>
      <c r="G46" s="6">
        <v>1</v>
      </c>
      <c r="H46" s="6" t="s">
        <v>317</v>
      </c>
      <c r="I46">
        <v>280</v>
      </c>
      <c r="J46">
        <f t="shared" si="0"/>
        <v>280</v>
      </c>
      <c r="K46">
        <f>SUMIF(mrs!C:C,E46,mrs!F:F)</f>
        <v>1</v>
      </c>
      <c r="L46">
        <v>1</v>
      </c>
    </row>
    <row r="47" spans="1:12" ht="15.75" thickBot="1" x14ac:dyDescent="0.3">
      <c r="A47">
        <f t="shared" si="1"/>
        <v>46</v>
      </c>
      <c r="B47" s="5" t="s">
        <v>11</v>
      </c>
      <c r="C47" t="str">
        <f t="shared" si="2"/>
        <v>ADSH-P-PO-GE-086</v>
      </c>
      <c r="D47" t="str">
        <f t="shared" si="3"/>
        <v>Main item</v>
      </c>
      <c r="E47" s="6" t="s">
        <v>49</v>
      </c>
      <c r="F47" s="7" t="s">
        <v>199</v>
      </c>
      <c r="G47" s="6">
        <v>1</v>
      </c>
      <c r="H47" s="6" t="s">
        <v>317</v>
      </c>
      <c r="I47">
        <v>280</v>
      </c>
      <c r="J47">
        <f t="shared" si="0"/>
        <v>280</v>
      </c>
      <c r="K47">
        <f>SUMIF(mrs!C:C,E47,mrs!F:F)</f>
        <v>1</v>
      </c>
      <c r="L47">
        <v>1</v>
      </c>
    </row>
    <row r="48" spans="1:12" ht="15.75" thickBot="1" x14ac:dyDescent="0.3">
      <c r="A48">
        <f t="shared" si="1"/>
        <v>47</v>
      </c>
      <c r="B48" s="5" t="s">
        <v>11</v>
      </c>
      <c r="C48" t="str">
        <f t="shared" si="2"/>
        <v>ADSH-P-PO-GE-086</v>
      </c>
      <c r="D48" t="str">
        <f t="shared" si="3"/>
        <v>Main item</v>
      </c>
      <c r="E48" s="6" t="s">
        <v>50</v>
      </c>
      <c r="F48" s="7" t="s">
        <v>200</v>
      </c>
      <c r="G48" s="6">
        <v>1</v>
      </c>
      <c r="H48" s="6" t="s">
        <v>317</v>
      </c>
      <c r="I48">
        <v>280</v>
      </c>
      <c r="J48">
        <f t="shared" si="0"/>
        <v>280</v>
      </c>
      <c r="K48">
        <f>SUMIF(mrs!C:C,E48,mrs!F:F)</f>
        <v>1</v>
      </c>
      <c r="L48">
        <v>1</v>
      </c>
    </row>
    <row r="49" spans="1:12" ht="15.75" thickBot="1" x14ac:dyDescent="0.3">
      <c r="A49">
        <f t="shared" si="1"/>
        <v>48</v>
      </c>
      <c r="B49" s="5" t="s">
        <v>11</v>
      </c>
      <c r="C49" t="str">
        <f t="shared" si="2"/>
        <v>ADSH-P-PO-GE-086</v>
      </c>
      <c r="D49" t="str">
        <f t="shared" si="3"/>
        <v>Main item</v>
      </c>
      <c r="E49" s="6" t="s">
        <v>51</v>
      </c>
      <c r="F49" s="7" t="s">
        <v>201</v>
      </c>
      <c r="G49" s="6">
        <v>1</v>
      </c>
      <c r="H49" s="6" t="s">
        <v>317</v>
      </c>
      <c r="I49">
        <v>280</v>
      </c>
      <c r="J49">
        <f t="shared" si="0"/>
        <v>280</v>
      </c>
      <c r="K49">
        <f>SUMIF(mrs!C:C,E49,mrs!F:F)</f>
        <v>1</v>
      </c>
      <c r="L49">
        <v>1</v>
      </c>
    </row>
    <row r="50" spans="1:12" ht="15.75" thickBot="1" x14ac:dyDescent="0.3">
      <c r="A50">
        <f t="shared" si="1"/>
        <v>49</v>
      </c>
      <c r="B50" s="5" t="s">
        <v>11</v>
      </c>
      <c r="C50" t="str">
        <f t="shared" si="2"/>
        <v>ADSH-P-PO-GE-086</v>
      </c>
      <c r="D50" t="str">
        <f t="shared" si="3"/>
        <v>Main item</v>
      </c>
      <c r="E50" s="6" t="s">
        <v>52</v>
      </c>
      <c r="F50" s="7" t="s">
        <v>202</v>
      </c>
      <c r="G50" s="6">
        <v>1</v>
      </c>
      <c r="H50" s="6" t="s">
        <v>317</v>
      </c>
      <c r="I50">
        <v>280</v>
      </c>
      <c r="J50">
        <f t="shared" si="0"/>
        <v>280</v>
      </c>
      <c r="K50">
        <f>SUMIF(mrs!C:C,E50,mrs!F:F)</f>
        <v>1</v>
      </c>
      <c r="L50">
        <v>1</v>
      </c>
    </row>
    <row r="51" spans="1:12" ht="15.75" thickBot="1" x14ac:dyDescent="0.3">
      <c r="A51">
        <f t="shared" si="1"/>
        <v>50</v>
      </c>
      <c r="B51" s="5" t="s">
        <v>11</v>
      </c>
      <c r="C51" t="str">
        <f t="shared" si="2"/>
        <v>ADSH-P-PO-GE-086</v>
      </c>
      <c r="D51" t="str">
        <f t="shared" si="3"/>
        <v>Main item</v>
      </c>
      <c r="E51" s="6" t="s">
        <v>53</v>
      </c>
      <c r="F51" s="7" t="s">
        <v>203</v>
      </c>
      <c r="G51" s="6">
        <v>1</v>
      </c>
      <c r="H51" s="6" t="s">
        <v>317</v>
      </c>
      <c r="I51">
        <v>280</v>
      </c>
      <c r="J51">
        <f t="shared" si="0"/>
        <v>280</v>
      </c>
      <c r="K51">
        <f>SUMIF(mrs!C:C,E51,mrs!F:F)</f>
        <v>1</v>
      </c>
      <c r="L51">
        <v>1</v>
      </c>
    </row>
    <row r="52" spans="1:12" ht="15.75" thickBot="1" x14ac:dyDescent="0.3">
      <c r="A52">
        <f t="shared" si="1"/>
        <v>51</v>
      </c>
      <c r="B52" s="5" t="s">
        <v>11</v>
      </c>
      <c r="C52" t="str">
        <f t="shared" si="2"/>
        <v>ADSH-P-PO-GE-086</v>
      </c>
      <c r="D52" t="str">
        <f t="shared" si="3"/>
        <v>Main item</v>
      </c>
      <c r="E52" s="6" t="s">
        <v>54</v>
      </c>
      <c r="F52" s="7" t="s">
        <v>204</v>
      </c>
      <c r="G52" s="6">
        <v>1</v>
      </c>
      <c r="H52" s="6" t="s">
        <v>317</v>
      </c>
      <c r="I52">
        <v>280</v>
      </c>
      <c r="J52">
        <f t="shared" si="0"/>
        <v>280</v>
      </c>
      <c r="K52">
        <f>SUMIF(mrs!C:C,E52,mrs!F:F)</f>
        <v>1</v>
      </c>
      <c r="L52">
        <v>1</v>
      </c>
    </row>
    <row r="53" spans="1:12" ht="15.75" thickBot="1" x14ac:dyDescent="0.3">
      <c r="A53">
        <f t="shared" si="1"/>
        <v>52</v>
      </c>
      <c r="B53" s="5" t="s">
        <v>11</v>
      </c>
      <c r="C53" t="str">
        <f t="shared" si="2"/>
        <v>ADSH-P-PO-GE-086</v>
      </c>
      <c r="D53" t="str">
        <f t="shared" si="3"/>
        <v>Main item</v>
      </c>
      <c r="E53" s="6" t="s">
        <v>55</v>
      </c>
      <c r="F53" s="7" t="s">
        <v>205</v>
      </c>
      <c r="G53" s="6">
        <v>1</v>
      </c>
      <c r="H53" s="6" t="s">
        <v>317</v>
      </c>
      <c r="I53">
        <v>280</v>
      </c>
      <c r="J53">
        <f t="shared" si="0"/>
        <v>280</v>
      </c>
      <c r="K53">
        <f>SUMIF(mrs!C:C,E53,mrs!F:F)</f>
        <v>1</v>
      </c>
      <c r="L53">
        <v>1</v>
      </c>
    </row>
    <row r="54" spans="1:12" ht="15.75" thickBot="1" x14ac:dyDescent="0.3">
      <c r="A54">
        <f t="shared" si="1"/>
        <v>53</v>
      </c>
      <c r="B54" s="5" t="s">
        <v>11</v>
      </c>
      <c r="C54" t="str">
        <f t="shared" si="2"/>
        <v>ADSH-P-PO-GE-086</v>
      </c>
      <c r="D54" t="str">
        <f t="shared" si="3"/>
        <v>Main item</v>
      </c>
      <c r="E54" s="6" t="s">
        <v>56</v>
      </c>
      <c r="F54" s="7" t="s">
        <v>206</v>
      </c>
      <c r="G54" s="6">
        <v>1</v>
      </c>
      <c r="H54" s="6" t="s">
        <v>317</v>
      </c>
      <c r="I54">
        <v>280</v>
      </c>
      <c r="J54">
        <f t="shared" si="0"/>
        <v>280</v>
      </c>
      <c r="K54">
        <f>SUMIF(mrs!C:C,E54,mrs!F:F)</f>
        <v>1</v>
      </c>
      <c r="L54">
        <v>1</v>
      </c>
    </row>
    <row r="55" spans="1:12" ht="15.75" thickBot="1" x14ac:dyDescent="0.3">
      <c r="A55">
        <f t="shared" si="1"/>
        <v>54</v>
      </c>
      <c r="B55" s="5" t="s">
        <v>11</v>
      </c>
      <c r="C55" t="str">
        <f t="shared" si="2"/>
        <v>ADSH-P-PO-GE-086</v>
      </c>
      <c r="D55" t="str">
        <f t="shared" si="3"/>
        <v>Main item</v>
      </c>
      <c r="E55" s="6" t="s">
        <v>57</v>
      </c>
      <c r="F55" s="7" t="s">
        <v>207</v>
      </c>
      <c r="G55" s="6">
        <v>1</v>
      </c>
      <c r="H55" s="6" t="s">
        <v>317</v>
      </c>
      <c r="I55">
        <v>280</v>
      </c>
      <c r="J55">
        <f t="shared" si="0"/>
        <v>280</v>
      </c>
      <c r="K55">
        <f>SUMIF(mrs!C:C,E55,mrs!F:F)</f>
        <v>1</v>
      </c>
      <c r="L55">
        <v>1</v>
      </c>
    </row>
    <row r="56" spans="1:12" ht="15.75" thickBot="1" x14ac:dyDescent="0.3">
      <c r="A56">
        <f t="shared" si="1"/>
        <v>55</v>
      </c>
      <c r="B56" s="5" t="s">
        <v>11</v>
      </c>
      <c r="C56" t="str">
        <f t="shared" si="2"/>
        <v>ADSH-P-PO-GE-086</v>
      </c>
      <c r="D56" t="str">
        <f t="shared" si="3"/>
        <v>Main item</v>
      </c>
      <c r="E56" s="6" t="s">
        <v>58</v>
      </c>
      <c r="F56" s="7" t="s">
        <v>208</v>
      </c>
      <c r="G56" s="6">
        <v>1</v>
      </c>
      <c r="H56" s="6" t="s">
        <v>317</v>
      </c>
      <c r="I56">
        <v>280</v>
      </c>
      <c r="J56">
        <f t="shared" si="0"/>
        <v>280</v>
      </c>
      <c r="K56">
        <f>SUMIF(mrs!C:C,E56,mrs!F:F)</f>
        <v>1</v>
      </c>
      <c r="L56">
        <v>1</v>
      </c>
    </row>
    <row r="57" spans="1:12" ht="15.75" thickBot="1" x14ac:dyDescent="0.3">
      <c r="A57">
        <f t="shared" si="1"/>
        <v>56</v>
      </c>
      <c r="B57" s="5" t="s">
        <v>11</v>
      </c>
      <c r="C57" t="str">
        <f t="shared" si="2"/>
        <v>ADSH-P-PO-GE-086</v>
      </c>
      <c r="D57" t="str">
        <f t="shared" si="3"/>
        <v>Main item</v>
      </c>
      <c r="E57" s="6" t="s">
        <v>59</v>
      </c>
      <c r="F57" s="7" t="s">
        <v>209</v>
      </c>
      <c r="G57" s="6">
        <v>1</v>
      </c>
      <c r="H57" s="6" t="s">
        <v>317</v>
      </c>
      <c r="I57">
        <v>280</v>
      </c>
      <c r="J57">
        <f t="shared" si="0"/>
        <v>280</v>
      </c>
      <c r="K57">
        <f>SUMIF(mrs!C:C,E57,mrs!F:F)</f>
        <v>1</v>
      </c>
      <c r="L57">
        <v>1</v>
      </c>
    </row>
    <row r="58" spans="1:12" ht="15.75" thickBot="1" x14ac:dyDescent="0.3">
      <c r="A58">
        <f t="shared" si="1"/>
        <v>57</v>
      </c>
      <c r="B58" s="5" t="s">
        <v>11</v>
      </c>
      <c r="C58" t="str">
        <f t="shared" si="2"/>
        <v>ADSH-P-PO-GE-086</v>
      </c>
      <c r="D58" t="str">
        <f t="shared" si="3"/>
        <v>Main item</v>
      </c>
      <c r="E58" s="6" t="s">
        <v>60</v>
      </c>
      <c r="F58" s="7" t="s">
        <v>210</v>
      </c>
      <c r="G58" s="6">
        <v>1</v>
      </c>
      <c r="H58" s="6" t="s">
        <v>317</v>
      </c>
      <c r="I58">
        <v>280</v>
      </c>
      <c r="J58">
        <f t="shared" si="0"/>
        <v>280</v>
      </c>
      <c r="K58">
        <f>SUMIF(mrs!C:C,E58,mrs!F:F)</f>
        <v>1</v>
      </c>
      <c r="L58">
        <v>1</v>
      </c>
    </row>
    <row r="59" spans="1:12" ht="15.75" thickBot="1" x14ac:dyDescent="0.3">
      <c r="A59">
        <f t="shared" si="1"/>
        <v>58</v>
      </c>
      <c r="B59" s="5" t="s">
        <v>11</v>
      </c>
      <c r="C59" t="str">
        <f t="shared" si="2"/>
        <v>ADSH-P-PO-GE-086</v>
      </c>
      <c r="D59" t="str">
        <f t="shared" si="3"/>
        <v>Main item</v>
      </c>
      <c r="E59" s="6" t="s">
        <v>61</v>
      </c>
      <c r="F59" s="7" t="s">
        <v>211</v>
      </c>
      <c r="G59" s="6">
        <v>1</v>
      </c>
      <c r="H59" s="6" t="s">
        <v>317</v>
      </c>
      <c r="I59">
        <v>280</v>
      </c>
      <c r="J59">
        <f t="shared" si="0"/>
        <v>280</v>
      </c>
      <c r="K59">
        <f>SUMIF(mrs!C:C,E59,mrs!F:F)</f>
        <v>1</v>
      </c>
      <c r="L59">
        <v>1</v>
      </c>
    </row>
    <row r="60" spans="1:12" ht="15.75" thickBot="1" x14ac:dyDescent="0.3">
      <c r="A60">
        <f t="shared" si="1"/>
        <v>59</v>
      </c>
      <c r="B60" s="5" t="s">
        <v>11</v>
      </c>
      <c r="C60" t="str">
        <f t="shared" si="2"/>
        <v>ADSH-P-PO-GE-086</v>
      </c>
      <c r="D60" t="str">
        <f t="shared" si="3"/>
        <v>Main item</v>
      </c>
      <c r="E60" s="6" t="s">
        <v>62</v>
      </c>
      <c r="F60" s="7" t="s">
        <v>212</v>
      </c>
      <c r="G60" s="6">
        <v>1</v>
      </c>
      <c r="H60" s="6" t="s">
        <v>317</v>
      </c>
      <c r="I60">
        <v>280</v>
      </c>
      <c r="J60">
        <f t="shared" si="0"/>
        <v>280</v>
      </c>
      <c r="K60">
        <f>SUMIF(mrs!C:C,E60,mrs!F:F)</f>
        <v>1</v>
      </c>
      <c r="L60">
        <v>1</v>
      </c>
    </row>
    <row r="61" spans="1:12" ht="15.75" thickBot="1" x14ac:dyDescent="0.3">
      <c r="A61">
        <f t="shared" si="1"/>
        <v>60</v>
      </c>
      <c r="B61" s="5" t="s">
        <v>11</v>
      </c>
      <c r="C61" t="str">
        <f t="shared" si="2"/>
        <v>ADSH-P-PO-GE-086</v>
      </c>
      <c r="D61" t="str">
        <f t="shared" si="3"/>
        <v>Main item</v>
      </c>
      <c r="E61" s="6" t="s">
        <v>63</v>
      </c>
      <c r="F61" s="7" t="s">
        <v>213</v>
      </c>
      <c r="G61" s="6">
        <v>1</v>
      </c>
      <c r="H61" s="6" t="s">
        <v>317</v>
      </c>
      <c r="I61">
        <v>280</v>
      </c>
      <c r="J61">
        <f t="shared" si="0"/>
        <v>280</v>
      </c>
      <c r="K61">
        <f>SUMIF(mrs!C:C,E61,mrs!F:F)</f>
        <v>1</v>
      </c>
      <c r="L61">
        <v>1</v>
      </c>
    </row>
    <row r="62" spans="1:12" ht="15.75" thickBot="1" x14ac:dyDescent="0.3">
      <c r="A62">
        <f t="shared" si="1"/>
        <v>61</v>
      </c>
      <c r="B62" s="5" t="s">
        <v>11</v>
      </c>
      <c r="C62" t="str">
        <f t="shared" si="2"/>
        <v>ADSH-P-PO-GE-086</v>
      </c>
      <c r="D62" t="str">
        <f t="shared" si="3"/>
        <v>Main item</v>
      </c>
      <c r="E62" s="6" t="s">
        <v>64</v>
      </c>
      <c r="F62" s="7" t="s">
        <v>214</v>
      </c>
      <c r="G62" s="6">
        <v>1</v>
      </c>
      <c r="H62" s="6" t="s">
        <v>317</v>
      </c>
      <c r="I62">
        <v>280</v>
      </c>
      <c r="J62">
        <f t="shared" si="0"/>
        <v>280</v>
      </c>
      <c r="K62">
        <f>SUMIF(mrs!C:C,E62,mrs!F:F)</f>
        <v>1</v>
      </c>
      <c r="L62">
        <v>1</v>
      </c>
    </row>
    <row r="63" spans="1:12" ht="15.75" thickBot="1" x14ac:dyDescent="0.3">
      <c r="A63">
        <f t="shared" si="1"/>
        <v>62</v>
      </c>
      <c r="B63" s="5" t="s">
        <v>11</v>
      </c>
      <c r="C63" t="str">
        <f t="shared" si="2"/>
        <v>ADSH-P-PO-GE-086</v>
      </c>
      <c r="D63" t="str">
        <f t="shared" si="3"/>
        <v>Main item</v>
      </c>
      <c r="E63" s="6" t="s">
        <v>65</v>
      </c>
      <c r="F63" s="7" t="s">
        <v>215</v>
      </c>
      <c r="G63" s="6">
        <v>1</v>
      </c>
      <c r="H63" s="6" t="s">
        <v>317</v>
      </c>
      <c r="I63">
        <v>280</v>
      </c>
      <c r="J63">
        <f t="shared" si="0"/>
        <v>280</v>
      </c>
      <c r="K63">
        <f>SUMIF(mrs!C:C,E63,mrs!F:F)</f>
        <v>1</v>
      </c>
      <c r="L63">
        <v>1</v>
      </c>
    </row>
    <row r="64" spans="1:12" ht="15.75" thickBot="1" x14ac:dyDescent="0.3">
      <c r="A64">
        <f t="shared" si="1"/>
        <v>63</v>
      </c>
      <c r="B64" s="5" t="s">
        <v>11</v>
      </c>
      <c r="C64" t="str">
        <f t="shared" si="2"/>
        <v>ADSH-P-PO-GE-086</v>
      </c>
      <c r="D64" t="str">
        <f t="shared" si="3"/>
        <v>Main item</v>
      </c>
      <c r="E64" s="6" t="s">
        <v>66</v>
      </c>
      <c r="F64" s="7" t="s">
        <v>216</v>
      </c>
      <c r="G64" s="6">
        <v>1</v>
      </c>
      <c r="H64" s="6" t="s">
        <v>317</v>
      </c>
      <c r="I64">
        <v>280</v>
      </c>
      <c r="J64">
        <f t="shared" si="0"/>
        <v>280</v>
      </c>
      <c r="K64">
        <f>SUMIF(mrs!C:C,E64,mrs!F:F)</f>
        <v>1</v>
      </c>
      <c r="L64">
        <v>1</v>
      </c>
    </row>
    <row r="65" spans="1:12" ht="15.75" thickBot="1" x14ac:dyDescent="0.3">
      <c r="A65">
        <f t="shared" si="1"/>
        <v>64</v>
      </c>
      <c r="B65" s="5" t="s">
        <v>11</v>
      </c>
      <c r="C65" t="str">
        <f t="shared" si="2"/>
        <v>ADSH-P-PO-GE-086</v>
      </c>
      <c r="D65" t="str">
        <f t="shared" si="3"/>
        <v>Main item</v>
      </c>
      <c r="E65" s="6" t="s">
        <v>67</v>
      </c>
      <c r="F65" s="7" t="s">
        <v>217</v>
      </c>
      <c r="G65" s="6">
        <v>1</v>
      </c>
      <c r="H65" s="6" t="s">
        <v>317</v>
      </c>
      <c r="I65">
        <v>280</v>
      </c>
      <c r="J65">
        <f t="shared" si="0"/>
        <v>280</v>
      </c>
      <c r="K65">
        <f>SUMIF(mrs!C:C,E65,mrs!F:F)</f>
        <v>1</v>
      </c>
      <c r="L65">
        <v>1</v>
      </c>
    </row>
    <row r="66" spans="1:12" ht="15.75" thickBot="1" x14ac:dyDescent="0.3">
      <c r="A66">
        <f t="shared" si="1"/>
        <v>65</v>
      </c>
      <c r="B66" s="5" t="s">
        <v>11</v>
      </c>
      <c r="C66" t="str">
        <f t="shared" si="2"/>
        <v>ADSH-P-PO-GE-086</v>
      </c>
      <c r="D66" t="str">
        <f t="shared" si="3"/>
        <v>Main item</v>
      </c>
      <c r="E66" s="6" t="s">
        <v>68</v>
      </c>
      <c r="F66" s="7" t="s">
        <v>218</v>
      </c>
      <c r="G66" s="6">
        <v>1</v>
      </c>
      <c r="H66" s="6" t="s">
        <v>317</v>
      </c>
      <c r="I66">
        <v>280</v>
      </c>
      <c r="J66">
        <f t="shared" ref="J66:J129" si="4">I66*G66</f>
        <v>280</v>
      </c>
      <c r="K66">
        <f>SUMIF(mrs!C:C,E66,mrs!F:F)</f>
        <v>1</v>
      </c>
      <c r="L66">
        <v>1</v>
      </c>
    </row>
    <row r="67" spans="1:12" ht="15.75" thickBot="1" x14ac:dyDescent="0.3">
      <c r="A67">
        <f t="shared" si="1"/>
        <v>66</v>
      </c>
      <c r="B67" s="5" t="s">
        <v>11</v>
      </c>
      <c r="C67" t="str">
        <f t="shared" si="2"/>
        <v>ADSH-P-PO-GE-086</v>
      </c>
      <c r="D67" t="str">
        <f t="shared" si="3"/>
        <v>Main item</v>
      </c>
      <c r="E67" s="6" t="s">
        <v>69</v>
      </c>
      <c r="F67" s="7" t="s">
        <v>219</v>
      </c>
      <c r="G67" s="6">
        <v>1</v>
      </c>
      <c r="H67" s="6" t="s">
        <v>317</v>
      </c>
      <c r="I67">
        <v>280</v>
      </c>
      <c r="J67">
        <f t="shared" si="4"/>
        <v>280</v>
      </c>
      <c r="K67">
        <f>SUMIF(mrs!C:C,E67,mrs!F:F)</f>
        <v>1</v>
      </c>
      <c r="L67">
        <v>1</v>
      </c>
    </row>
    <row r="68" spans="1:12" ht="15.75" thickBot="1" x14ac:dyDescent="0.3">
      <c r="A68">
        <f t="shared" ref="A68:A131" si="5">A67+1</f>
        <v>67</v>
      </c>
      <c r="B68" s="5" t="s">
        <v>11</v>
      </c>
      <c r="C68" t="str">
        <f t="shared" ref="C68:C131" si="6">C67</f>
        <v>ADSH-P-PO-GE-086</v>
      </c>
      <c r="D68" t="str">
        <f t="shared" ref="D68:D131" si="7">D67</f>
        <v>Main item</v>
      </c>
      <c r="E68" s="6" t="s">
        <v>70</v>
      </c>
      <c r="F68" s="7" t="s">
        <v>220</v>
      </c>
      <c r="G68" s="6">
        <v>1</v>
      </c>
      <c r="H68" s="6" t="s">
        <v>317</v>
      </c>
      <c r="I68">
        <v>280</v>
      </c>
      <c r="J68">
        <f t="shared" si="4"/>
        <v>280</v>
      </c>
      <c r="K68">
        <f>SUMIF(mrs!C:C,E68,mrs!F:F)</f>
        <v>1</v>
      </c>
      <c r="L68">
        <v>1</v>
      </c>
    </row>
    <row r="69" spans="1:12" ht="15.75" thickBot="1" x14ac:dyDescent="0.3">
      <c r="A69">
        <f t="shared" si="5"/>
        <v>68</v>
      </c>
      <c r="B69" s="5" t="s">
        <v>11</v>
      </c>
      <c r="C69" t="str">
        <f t="shared" si="6"/>
        <v>ADSH-P-PO-GE-086</v>
      </c>
      <c r="D69" t="str">
        <f t="shared" si="7"/>
        <v>Main item</v>
      </c>
      <c r="E69" s="6" t="s">
        <v>71</v>
      </c>
      <c r="F69" s="7" t="s">
        <v>221</v>
      </c>
      <c r="G69" s="6">
        <v>1</v>
      </c>
      <c r="H69" s="6" t="s">
        <v>317</v>
      </c>
      <c r="I69">
        <v>280</v>
      </c>
      <c r="J69">
        <f t="shared" si="4"/>
        <v>280</v>
      </c>
      <c r="K69">
        <f>SUMIF(mrs!C:C,E69,mrs!F:F)</f>
        <v>1</v>
      </c>
      <c r="L69">
        <v>1</v>
      </c>
    </row>
    <row r="70" spans="1:12" ht="15.75" thickBot="1" x14ac:dyDescent="0.3">
      <c r="A70">
        <f t="shared" si="5"/>
        <v>69</v>
      </c>
      <c r="B70" s="5" t="s">
        <v>11</v>
      </c>
      <c r="C70" t="str">
        <f t="shared" si="6"/>
        <v>ADSH-P-PO-GE-086</v>
      </c>
      <c r="D70" t="str">
        <f t="shared" si="7"/>
        <v>Main item</v>
      </c>
      <c r="E70" s="6" t="s">
        <v>72</v>
      </c>
      <c r="F70" s="7" t="s">
        <v>222</v>
      </c>
      <c r="G70" s="6">
        <v>1</v>
      </c>
      <c r="H70" s="6" t="s">
        <v>317</v>
      </c>
      <c r="I70">
        <v>280</v>
      </c>
      <c r="J70">
        <f t="shared" si="4"/>
        <v>280</v>
      </c>
      <c r="K70">
        <f>SUMIF(mrs!C:C,E70,mrs!F:F)</f>
        <v>1</v>
      </c>
      <c r="L70">
        <v>1</v>
      </c>
    </row>
    <row r="71" spans="1:12" ht="15.75" thickBot="1" x14ac:dyDescent="0.3">
      <c r="A71">
        <f t="shared" si="5"/>
        <v>70</v>
      </c>
      <c r="B71" s="5" t="s">
        <v>11</v>
      </c>
      <c r="C71" t="str">
        <f t="shared" si="6"/>
        <v>ADSH-P-PO-GE-086</v>
      </c>
      <c r="D71" t="str">
        <f t="shared" si="7"/>
        <v>Main item</v>
      </c>
      <c r="E71" s="6" t="s">
        <v>73</v>
      </c>
      <c r="F71" s="7" t="s">
        <v>223</v>
      </c>
      <c r="G71" s="6">
        <v>1</v>
      </c>
      <c r="H71" s="6" t="s">
        <v>317</v>
      </c>
      <c r="I71">
        <v>280</v>
      </c>
      <c r="J71">
        <f t="shared" si="4"/>
        <v>280</v>
      </c>
      <c r="K71">
        <f>SUMIF(mrs!C:C,E71,mrs!F:F)</f>
        <v>1</v>
      </c>
      <c r="L71">
        <v>1</v>
      </c>
    </row>
    <row r="72" spans="1:12" ht="15.75" thickBot="1" x14ac:dyDescent="0.3">
      <c r="A72">
        <f t="shared" si="5"/>
        <v>71</v>
      </c>
      <c r="B72" s="5" t="s">
        <v>11</v>
      </c>
      <c r="C72" t="str">
        <f t="shared" si="6"/>
        <v>ADSH-P-PO-GE-086</v>
      </c>
      <c r="D72" t="str">
        <f t="shared" si="7"/>
        <v>Main item</v>
      </c>
      <c r="E72" s="6" t="s">
        <v>74</v>
      </c>
      <c r="F72" s="7" t="s">
        <v>224</v>
      </c>
      <c r="G72" s="6">
        <v>1</v>
      </c>
      <c r="H72" s="6" t="s">
        <v>317</v>
      </c>
      <c r="I72">
        <v>280</v>
      </c>
      <c r="J72">
        <f t="shared" si="4"/>
        <v>280</v>
      </c>
      <c r="K72">
        <f>SUMIF(mrs!C:C,E72,mrs!F:F)</f>
        <v>1</v>
      </c>
      <c r="L72">
        <v>1</v>
      </c>
    </row>
    <row r="73" spans="1:12" ht="15.75" thickBot="1" x14ac:dyDescent="0.3">
      <c r="A73">
        <f t="shared" si="5"/>
        <v>72</v>
      </c>
      <c r="B73" s="5" t="s">
        <v>11</v>
      </c>
      <c r="C73" t="str">
        <f t="shared" si="6"/>
        <v>ADSH-P-PO-GE-086</v>
      </c>
      <c r="D73" t="str">
        <f t="shared" si="7"/>
        <v>Main item</v>
      </c>
      <c r="E73" s="6" t="s">
        <v>75</v>
      </c>
      <c r="F73" s="7" t="s">
        <v>225</v>
      </c>
      <c r="G73" s="6">
        <v>1</v>
      </c>
      <c r="H73" s="6" t="s">
        <v>317</v>
      </c>
      <c r="I73">
        <v>280</v>
      </c>
      <c r="J73">
        <f t="shared" si="4"/>
        <v>280</v>
      </c>
      <c r="K73">
        <f>SUMIF(mrs!C:C,E73,mrs!F:F)</f>
        <v>1</v>
      </c>
      <c r="L73">
        <v>1</v>
      </c>
    </row>
    <row r="74" spans="1:12" ht="15.75" thickBot="1" x14ac:dyDescent="0.3">
      <c r="A74">
        <f t="shared" si="5"/>
        <v>73</v>
      </c>
      <c r="B74" s="5" t="s">
        <v>11</v>
      </c>
      <c r="C74" t="str">
        <f t="shared" si="6"/>
        <v>ADSH-P-PO-GE-086</v>
      </c>
      <c r="D74" t="str">
        <f t="shared" si="7"/>
        <v>Main item</v>
      </c>
      <c r="E74" s="6" t="s">
        <v>76</v>
      </c>
      <c r="F74" s="7" t="s">
        <v>226</v>
      </c>
      <c r="G74" s="6">
        <v>1</v>
      </c>
      <c r="H74" s="6" t="s">
        <v>317</v>
      </c>
      <c r="I74">
        <v>280</v>
      </c>
      <c r="J74">
        <f t="shared" si="4"/>
        <v>280</v>
      </c>
      <c r="K74">
        <f>SUMIF(mrs!C:C,E74,mrs!F:F)</f>
        <v>1</v>
      </c>
      <c r="L74">
        <v>1</v>
      </c>
    </row>
    <row r="75" spans="1:12" ht="15.75" thickBot="1" x14ac:dyDescent="0.3">
      <c r="A75">
        <f t="shared" si="5"/>
        <v>74</v>
      </c>
      <c r="B75" s="5" t="s">
        <v>11</v>
      </c>
      <c r="C75" t="str">
        <f t="shared" si="6"/>
        <v>ADSH-P-PO-GE-086</v>
      </c>
      <c r="D75" t="str">
        <f t="shared" si="7"/>
        <v>Main item</v>
      </c>
      <c r="E75" s="6" t="s">
        <v>77</v>
      </c>
      <c r="F75" s="7" t="s">
        <v>227</v>
      </c>
      <c r="G75" s="6">
        <v>1</v>
      </c>
      <c r="H75" s="6" t="s">
        <v>317</v>
      </c>
      <c r="I75">
        <v>280</v>
      </c>
      <c r="J75">
        <f t="shared" si="4"/>
        <v>280</v>
      </c>
      <c r="K75">
        <f>SUMIF(mrs!C:C,E75,mrs!F:F)</f>
        <v>1</v>
      </c>
      <c r="L75">
        <v>1</v>
      </c>
    </row>
    <row r="76" spans="1:12" ht="15.75" thickBot="1" x14ac:dyDescent="0.3">
      <c r="A76">
        <f t="shared" si="5"/>
        <v>75</v>
      </c>
      <c r="B76" s="5" t="s">
        <v>11</v>
      </c>
      <c r="C76" t="str">
        <f t="shared" si="6"/>
        <v>ADSH-P-PO-GE-086</v>
      </c>
      <c r="D76" t="str">
        <f t="shared" si="7"/>
        <v>Main item</v>
      </c>
      <c r="E76" s="6" t="s">
        <v>78</v>
      </c>
      <c r="F76" s="7" t="s">
        <v>228</v>
      </c>
      <c r="G76" s="6">
        <v>1</v>
      </c>
      <c r="H76" s="6" t="s">
        <v>317</v>
      </c>
      <c r="I76">
        <v>280</v>
      </c>
      <c r="J76">
        <f t="shared" si="4"/>
        <v>280</v>
      </c>
      <c r="K76">
        <f>SUMIF(mrs!C:C,E76,mrs!F:F)</f>
        <v>1</v>
      </c>
      <c r="L76">
        <v>1</v>
      </c>
    </row>
    <row r="77" spans="1:12" ht="15.75" thickBot="1" x14ac:dyDescent="0.3">
      <c r="A77">
        <f t="shared" si="5"/>
        <v>76</v>
      </c>
      <c r="B77" s="5" t="s">
        <v>11</v>
      </c>
      <c r="C77" t="str">
        <f t="shared" si="6"/>
        <v>ADSH-P-PO-GE-086</v>
      </c>
      <c r="D77" t="str">
        <f t="shared" si="7"/>
        <v>Main item</v>
      </c>
      <c r="E77" s="6" t="s">
        <v>79</v>
      </c>
      <c r="F77" s="7" t="s">
        <v>229</v>
      </c>
      <c r="G77" s="6">
        <v>1</v>
      </c>
      <c r="H77" s="6" t="s">
        <v>317</v>
      </c>
      <c r="I77">
        <v>280</v>
      </c>
      <c r="J77">
        <f t="shared" si="4"/>
        <v>280</v>
      </c>
      <c r="K77">
        <f>SUMIF(mrs!C:C,E77,mrs!F:F)</f>
        <v>1</v>
      </c>
      <c r="L77">
        <v>1</v>
      </c>
    </row>
    <row r="78" spans="1:12" ht="15.75" thickBot="1" x14ac:dyDescent="0.3">
      <c r="A78">
        <f t="shared" si="5"/>
        <v>77</v>
      </c>
      <c r="B78" s="5" t="s">
        <v>11</v>
      </c>
      <c r="C78" t="str">
        <f t="shared" si="6"/>
        <v>ADSH-P-PO-GE-086</v>
      </c>
      <c r="D78" t="str">
        <f t="shared" si="7"/>
        <v>Main item</v>
      </c>
      <c r="E78" s="6" t="s">
        <v>80</v>
      </c>
      <c r="F78" s="7" t="s">
        <v>230</v>
      </c>
      <c r="G78" s="6">
        <v>1</v>
      </c>
      <c r="H78" s="6" t="s">
        <v>317</v>
      </c>
      <c r="I78">
        <v>280</v>
      </c>
      <c r="J78">
        <f t="shared" si="4"/>
        <v>280</v>
      </c>
      <c r="K78">
        <f>SUMIF(mrs!C:C,E78,mrs!F:F)</f>
        <v>1</v>
      </c>
      <c r="L78">
        <v>1</v>
      </c>
    </row>
    <row r="79" spans="1:12" ht="15.75" thickBot="1" x14ac:dyDescent="0.3">
      <c r="A79">
        <f t="shared" si="5"/>
        <v>78</v>
      </c>
      <c r="B79" s="5" t="s">
        <v>11</v>
      </c>
      <c r="C79" t="str">
        <f t="shared" si="6"/>
        <v>ADSH-P-PO-GE-086</v>
      </c>
      <c r="D79" t="str">
        <f t="shared" si="7"/>
        <v>Main item</v>
      </c>
      <c r="E79" s="6" t="s">
        <v>81</v>
      </c>
      <c r="F79" s="7" t="s">
        <v>231</v>
      </c>
      <c r="G79" s="6">
        <v>1</v>
      </c>
      <c r="H79" s="6" t="s">
        <v>317</v>
      </c>
      <c r="I79">
        <v>280</v>
      </c>
      <c r="J79">
        <f t="shared" si="4"/>
        <v>280</v>
      </c>
      <c r="K79">
        <f>SUMIF(mrs!C:C,E79,mrs!F:F)</f>
        <v>1</v>
      </c>
      <c r="L79">
        <v>1</v>
      </c>
    </row>
    <row r="80" spans="1:12" ht="15.75" thickBot="1" x14ac:dyDescent="0.3">
      <c r="A80">
        <f t="shared" si="5"/>
        <v>79</v>
      </c>
      <c r="B80" s="5" t="s">
        <v>11</v>
      </c>
      <c r="C80" t="str">
        <f t="shared" si="6"/>
        <v>ADSH-P-PO-GE-086</v>
      </c>
      <c r="D80" t="str">
        <f t="shared" si="7"/>
        <v>Main item</v>
      </c>
      <c r="E80" s="6" t="s">
        <v>82</v>
      </c>
      <c r="F80" s="7" t="s">
        <v>232</v>
      </c>
      <c r="G80" s="6">
        <v>1</v>
      </c>
      <c r="H80" s="6" t="s">
        <v>317</v>
      </c>
      <c r="I80">
        <v>280</v>
      </c>
      <c r="J80">
        <f t="shared" si="4"/>
        <v>280</v>
      </c>
      <c r="K80">
        <f>SUMIF(mrs!C:C,E80,mrs!F:F)</f>
        <v>1</v>
      </c>
      <c r="L80">
        <v>1</v>
      </c>
    </row>
    <row r="81" spans="1:12" ht="15.75" thickBot="1" x14ac:dyDescent="0.3">
      <c r="A81">
        <f t="shared" si="5"/>
        <v>80</v>
      </c>
      <c r="B81" s="5" t="s">
        <v>11</v>
      </c>
      <c r="C81" t="str">
        <f t="shared" si="6"/>
        <v>ADSH-P-PO-GE-086</v>
      </c>
      <c r="D81" t="str">
        <f t="shared" si="7"/>
        <v>Main item</v>
      </c>
      <c r="E81" s="6" t="s">
        <v>83</v>
      </c>
      <c r="F81" s="7" t="s">
        <v>233</v>
      </c>
      <c r="G81" s="6">
        <v>1</v>
      </c>
      <c r="H81" s="6" t="s">
        <v>317</v>
      </c>
      <c r="I81">
        <v>280</v>
      </c>
      <c r="J81">
        <f t="shared" si="4"/>
        <v>280</v>
      </c>
      <c r="K81">
        <f>SUMIF(mrs!C:C,E81,mrs!F:F)</f>
        <v>1</v>
      </c>
      <c r="L81">
        <v>1</v>
      </c>
    </row>
    <row r="82" spans="1:12" ht="15.75" thickBot="1" x14ac:dyDescent="0.3">
      <c r="A82">
        <f t="shared" si="5"/>
        <v>81</v>
      </c>
      <c r="B82" s="5" t="s">
        <v>11</v>
      </c>
      <c r="C82" t="str">
        <f t="shared" si="6"/>
        <v>ADSH-P-PO-GE-086</v>
      </c>
      <c r="D82" t="str">
        <f t="shared" si="7"/>
        <v>Main item</v>
      </c>
      <c r="E82" s="6" t="s">
        <v>84</v>
      </c>
      <c r="F82" s="7" t="s">
        <v>234</v>
      </c>
      <c r="G82" s="6">
        <v>1</v>
      </c>
      <c r="H82" s="6" t="s">
        <v>317</v>
      </c>
      <c r="I82">
        <v>280</v>
      </c>
      <c r="J82">
        <f t="shared" si="4"/>
        <v>280</v>
      </c>
      <c r="K82">
        <f>SUMIF(mrs!C:C,E82,mrs!F:F)</f>
        <v>1</v>
      </c>
      <c r="L82">
        <v>1</v>
      </c>
    </row>
    <row r="83" spans="1:12" ht="15.75" thickBot="1" x14ac:dyDescent="0.3">
      <c r="A83">
        <f t="shared" si="5"/>
        <v>82</v>
      </c>
      <c r="B83" s="5" t="s">
        <v>11</v>
      </c>
      <c r="C83" t="str">
        <f t="shared" si="6"/>
        <v>ADSH-P-PO-GE-086</v>
      </c>
      <c r="D83" t="str">
        <f t="shared" si="7"/>
        <v>Main item</v>
      </c>
      <c r="E83" s="6" t="s">
        <v>85</v>
      </c>
      <c r="F83" s="7" t="s">
        <v>235</v>
      </c>
      <c r="G83" s="6">
        <v>1</v>
      </c>
      <c r="H83" s="6" t="s">
        <v>317</v>
      </c>
      <c r="I83">
        <v>280</v>
      </c>
      <c r="J83">
        <f t="shared" si="4"/>
        <v>280</v>
      </c>
      <c r="K83">
        <f>SUMIF(mrs!C:C,E83,mrs!F:F)</f>
        <v>1</v>
      </c>
      <c r="L83">
        <v>1</v>
      </c>
    </row>
    <row r="84" spans="1:12" ht="15.75" thickBot="1" x14ac:dyDescent="0.3">
      <c r="A84">
        <f t="shared" si="5"/>
        <v>83</v>
      </c>
      <c r="B84" s="5" t="s">
        <v>11</v>
      </c>
      <c r="C84" t="str">
        <f t="shared" si="6"/>
        <v>ADSH-P-PO-GE-086</v>
      </c>
      <c r="D84" t="str">
        <f t="shared" si="7"/>
        <v>Main item</v>
      </c>
      <c r="E84" s="6" t="s">
        <v>86</v>
      </c>
      <c r="F84" s="7" t="s">
        <v>236</v>
      </c>
      <c r="G84" s="6">
        <v>1</v>
      </c>
      <c r="H84" s="6" t="s">
        <v>317</v>
      </c>
      <c r="I84">
        <v>280</v>
      </c>
      <c r="J84">
        <f t="shared" si="4"/>
        <v>280</v>
      </c>
      <c r="K84">
        <f>SUMIF(mrs!C:C,E84,mrs!F:F)</f>
        <v>1</v>
      </c>
      <c r="L84">
        <v>1</v>
      </c>
    </row>
    <row r="85" spans="1:12" ht="15.75" thickBot="1" x14ac:dyDescent="0.3">
      <c r="A85">
        <f t="shared" si="5"/>
        <v>84</v>
      </c>
      <c r="B85" s="5" t="s">
        <v>11</v>
      </c>
      <c r="C85" t="str">
        <f t="shared" si="6"/>
        <v>ADSH-P-PO-GE-086</v>
      </c>
      <c r="D85" t="str">
        <f t="shared" si="7"/>
        <v>Main item</v>
      </c>
      <c r="E85" s="6" t="s">
        <v>87</v>
      </c>
      <c r="F85" s="7" t="s">
        <v>237</v>
      </c>
      <c r="G85" s="6">
        <v>1</v>
      </c>
      <c r="H85" s="6" t="s">
        <v>317</v>
      </c>
      <c r="I85">
        <v>280</v>
      </c>
      <c r="J85">
        <f t="shared" si="4"/>
        <v>280</v>
      </c>
      <c r="K85">
        <f>SUMIF(mrs!C:C,E85,mrs!F:F)</f>
        <v>1</v>
      </c>
      <c r="L85">
        <v>1</v>
      </c>
    </row>
    <row r="86" spans="1:12" ht="15.75" thickBot="1" x14ac:dyDescent="0.3">
      <c r="A86">
        <f t="shared" si="5"/>
        <v>85</v>
      </c>
      <c r="B86" s="5" t="s">
        <v>11</v>
      </c>
      <c r="C86" t="str">
        <f t="shared" si="6"/>
        <v>ADSH-P-PO-GE-086</v>
      </c>
      <c r="D86" t="str">
        <f t="shared" si="7"/>
        <v>Main item</v>
      </c>
      <c r="E86" s="6" t="s">
        <v>88</v>
      </c>
      <c r="F86" s="7" t="s">
        <v>238</v>
      </c>
      <c r="G86" s="6">
        <v>1</v>
      </c>
      <c r="H86" s="6" t="s">
        <v>317</v>
      </c>
      <c r="I86">
        <v>280</v>
      </c>
      <c r="J86">
        <f t="shared" si="4"/>
        <v>280</v>
      </c>
      <c r="K86">
        <f>SUMIF(mrs!C:C,E86,mrs!F:F)</f>
        <v>1</v>
      </c>
      <c r="L86">
        <v>1</v>
      </c>
    </row>
    <row r="87" spans="1:12" ht="15.75" thickBot="1" x14ac:dyDescent="0.3">
      <c r="A87">
        <f t="shared" si="5"/>
        <v>86</v>
      </c>
      <c r="B87" s="5" t="s">
        <v>11</v>
      </c>
      <c r="C87" t="str">
        <f t="shared" si="6"/>
        <v>ADSH-P-PO-GE-086</v>
      </c>
      <c r="D87" t="str">
        <f t="shared" si="7"/>
        <v>Main item</v>
      </c>
      <c r="E87" s="6" t="s">
        <v>89</v>
      </c>
      <c r="F87" s="7" t="s">
        <v>239</v>
      </c>
      <c r="G87" s="6">
        <v>1</v>
      </c>
      <c r="H87" s="6" t="s">
        <v>317</v>
      </c>
      <c r="I87">
        <v>280</v>
      </c>
      <c r="J87">
        <f t="shared" si="4"/>
        <v>280</v>
      </c>
      <c r="K87">
        <f>SUMIF(mrs!C:C,E87,mrs!F:F)</f>
        <v>1</v>
      </c>
      <c r="L87">
        <v>1</v>
      </c>
    </row>
    <row r="88" spans="1:12" ht="15.75" thickBot="1" x14ac:dyDescent="0.3">
      <c r="A88">
        <f t="shared" si="5"/>
        <v>87</v>
      </c>
      <c r="B88" s="5" t="s">
        <v>11</v>
      </c>
      <c r="C88" t="str">
        <f t="shared" si="6"/>
        <v>ADSH-P-PO-GE-086</v>
      </c>
      <c r="D88" t="str">
        <f t="shared" si="7"/>
        <v>Main item</v>
      </c>
      <c r="E88" s="6" t="s">
        <v>90</v>
      </c>
      <c r="F88" s="7" t="s">
        <v>240</v>
      </c>
      <c r="G88" s="6">
        <v>1</v>
      </c>
      <c r="H88" s="6" t="s">
        <v>317</v>
      </c>
      <c r="I88">
        <v>280</v>
      </c>
      <c r="J88">
        <f t="shared" si="4"/>
        <v>280</v>
      </c>
      <c r="K88">
        <f>SUMIF(mrs!C:C,E88,mrs!F:F)</f>
        <v>1</v>
      </c>
      <c r="L88">
        <v>1</v>
      </c>
    </row>
    <row r="89" spans="1:12" ht="15.75" thickBot="1" x14ac:dyDescent="0.3">
      <c r="A89">
        <f t="shared" si="5"/>
        <v>88</v>
      </c>
      <c r="B89" s="5" t="s">
        <v>11</v>
      </c>
      <c r="C89" t="str">
        <f t="shared" si="6"/>
        <v>ADSH-P-PO-GE-086</v>
      </c>
      <c r="D89" t="str">
        <f t="shared" si="7"/>
        <v>Main item</v>
      </c>
      <c r="E89" s="6" t="s">
        <v>91</v>
      </c>
      <c r="F89" s="7" t="s">
        <v>241</v>
      </c>
      <c r="G89" s="6">
        <v>1</v>
      </c>
      <c r="H89" s="6" t="s">
        <v>317</v>
      </c>
      <c r="I89">
        <v>140</v>
      </c>
      <c r="J89">
        <f t="shared" si="4"/>
        <v>140</v>
      </c>
      <c r="K89">
        <f>SUMIF(mrs!C:C,E89,mrs!F:F)</f>
        <v>1</v>
      </c>
      <c r="L89">
        <v>8</v>
      </c>
    </row>
    <row r="90" spans="1:12" ht="15.75" thickBot="1" x14ac:dyDescent="0.3">
      <c r="A90">
        <f t="shared" si="5"/>
        <v>89</v>
      </c>
      <c r="B90" s="5" t="s">
        <v>11</v>
      </c>
      <c r="C90" t="str">
        <f t="shared" si="6"/>
        <v>ADSH-P-PO-GE-086</v>
      </c>
      <c r="D90" t="str">
        <f t="shared" si="7"/>
        <v>Main item</v>
      </c>
      <c r="E90" s="6" t="s">
        <v>92</v>
      </c>
      <c r="F90" s="7" t="s">
        <v>242</v>
      </c>
      <c r="G90" s="6">
        <v>1</v>
      </c>
      <c r="H90" s="6" t="s">
        <v>317</v>
      </c>
      <c r="I90">
        <v>140</v>
      </c>
      <c r="J90">
        <f t="shared" si="4"/>
        <v>140</v>
      </c>
      <c r="K90">
        <f>SUMIF(mrs!C:C,E90,mrs!F:F)</f>
        <v>1</v>
      </c>
      <c r="L90">
        <v>8</v>
      </c>
    </row>
    <row r="91" spans="1:12" ht="15.75" thickBot="1" x14ac:dyDescent="0.3">
      <c r="A91">
        <f t="shared" si="5"/>
        <v>90</v>
      </c>
      <c r="B91" s="5" t="s">
        <v>11</v>
      </c>
      <c r="C91" t="str">
        <f t="shared" si="6"/>
        <v>ADSH-P-PO-GE-086</v>
      </c>
      <c r="D91" t="str">
        <f t="shared" si="7"/>
        <v>Main item</v>
      </c>
      <c r="E91" s="6" t="s">
        <v>93</v>
      </c>
      <c r="F91" s="7" t="s">
        <v>243</v>
      </c>
      <c r="G91" s="6">
        <v>1</v>
      </c>
      <c r="H91" s="6" t="s">
        <v>317</v>
      </c>
      <c r="I91">
        <v>140</v>
      </c>
      <c r="J91">
        <f t="shared" si="4"/>
        <v>140</v>
      </c>
      <c r="K91">
        <f>SUMIF(mrs!C:C,E91,mrs!F:F)</f>
        <v>1</v>
      </c>
      <c r="L91">
        <v>8</v>
      </c>
    </row>
    <row r="92" spans="1:12" ht="15.75" thickBot="1" x14ac:dyDescent="0.3">
      <c r="A92">
        <f t="shared" si="5"/>
        <v>91</v>
      </c>
      <c r="B92" s="5" t="s">
        <v>11</v>
      </c>
      <c r="C92" t="str">
        <f t="shared" si="6"/>
        <v>ADSH-P-PO-GE-086</v>
      </c>
      <c r="D92" t="str">
        <f t="shared" si="7"/>
        <v>Main item</v>
      </c>
      <c r="E92" s="6" t="s">
        <v>94</v>
      </c>
      <c r="F92" s="7" t="s">
        <v>244</v>
      </c>
      <c r="G92" s="6">
        <v>1</v>
      </c>
      <c r="H92" s="6" t="s">
        <v>317</v>
      </c>
      <c r="I92">
        <v>280</v>
      </c>
      <c r="J92">
        <f t="shared" si="4"/>
        <v>280</v>
      </c>
      <c r="K92">
        <f>SUMIF(mrs!C:C,E92,mrs!F:F)</f>
        <v>1</v>
      </c>
      <c r="L92">
        <v>9</v>
      </c>
    </row>
    <row r="93" spans="1:12" ht="15.75" thickBot="1" x14ac:dyDescent="0.3">
      <c r="A93">
        <f t="shared" si="5"/>
        <v>92</v>
      </c>
      <c r="B93" s="5" t="s">
        <v>11</v>
      </c>
      <c r="C93" t="str">
        <f t="shared" si="6"/>
        <v>ADSH-P-PO-GE-086</v>
      </c>
      <c r="D93" t="str">
        <f t="shared" si="7"/>
        <v>Main item</v>
      </c>
      <c r="E93" s="6" t="s">
        <v>95</v>
      </c>
      <c r="F93" s="7" t="s">
        <v>245</v>
      </c>
      <c r="G93" s="6">
        <v>1</v>
      </c>
      <c r="H93" s="6" t="s">
        <v>317</v>
      </c>
      <c r="I93">
        <v>280</v>
      </c>
      <c r="J93">
        <f t="shared" si="4"/>
        <v>280</v>
      </c>
      <c r="K93">
        <f>SUMIF(mrs!C:C,E93,mrs!F:F)</f>
        <v>1</v>
      </c>
      <c r="L93">
        <v>5</v>
      </c>
    </row>
    <row r="94" spans="1:12" ht="15.75" thickBot="1" x14ac:dyDescent="0.3">
      <c r="A94">
        <f t="shared" si="5"/>
        <v>93</v>
      </c>
      <c r="B94" s="5" t="s">
        <v>11</v>
      </c>
      <c r="C94" t="str">
        <f t="shared" si="6"/>
        <v>ADSH-P-PO-GE-086</v>
      </c>
      <c r="D94" t="str">
        <f t="shared" si="7"/>
        <v>Main item</v>
      </c>
      <c r="E94" s="6" t="s">
        <v>96</v>
      </c>
      <c r="F94" s="7" t="s">
        <v>246</v>
      </c>
      <c r="G94" s="6">
        <v>1</v>
      </c>
      <c r="H94" s="6" t="s">
        <v>317</v>
      </c>
      <c r="I94">
        <v>280</v>
      </c>
      <c r="J94">
        <f t="shared" si="4"/>
        <v>280</v>
      </c>
      <c r="K94">
        <f>SUMIF(mrs!C:C,E94,mrs!F:F)</f>
        <v>1</v>
      </c>
      <c r="L94">
        <v>5</v>
      </c>
    </row>
    <row r="95" spans="1:12" ht="15.75" thickBot="1" x14ac:dyDescent="0.3">
      <c r="A95">
        <f t="shared" si="5"/>
        <v>94</v>
      </c>
      <c r="B95" s="5" t="s">
        <v>11</v>
      </c>
      <c r="C95" t="str">
        <f t="shared" si="6"/>
        <v>ADSH-P-PO-GE-086</v>
      </c>
      <c r="D95" t="str">
        <f t="shared" si="7"/>
        <v>Main item</v>
      </c>
      <c r="E95" s="6" t="s">
        <v>97</v>
      </c>
      <c r="F95" s="7" t="s">
        <v>247</v>
      </c>
      <c r="G95" s="6">
        <v>1</v>
      </c>
      <c r="H95" s="6" t="s">
        <v>317</v>
      </c>
      <c r="I95">
        <v>280</v>
      </c>
      <c r="J95">
        <f t="shared" si="4"/>
        <v>280</v>
      </c>
      <c r="K95">
        <f>SUMIF(mrs!C:C,E95,mrs!F:F)</f>
        <v>1</v>
      </c>
      <c r="L95">
        <v>5</v>
      </c>
    </row>
    <row r="96" spans="1:12" ht="15.75" thickBot="1" x14ac:dyDescent="0.3">
      <c r="A96">
        <f t="shared" si="5"/>
        <v>95</v>
      </c>
      <c r="B96" s="5" t="s">
        <v>11</v>
      </c>
      <c r="C96" t="str">
        <f t="shared" si="6"/>
        <v>ADSH-P-PO-GE-086</v>
      </c>
      <c r="D96" t="str">
        <f t="shared" si="7"/>
        <v>Main item</v>
      </c>
      <c r="E96" s="6" t="s">
        <v>98</v>
      </c>
      <c r="F96" s="7" t="s">
        <v>248</v>
      </c>
      <c r="G96" s="6">
        <v>1</v>
      </c>
      <c r="H96" s="6" t="s">
        <v>317</v>
      </c>
      <c r="I96">
        <v>280</v>
      </c>
      <c r="J96">
        <f t="shared" si="4"/>
        <v>280</v>
      </c>
      <c r="K96">
        <f>SUMIF(mrs!C:C,E96,mrs!F:F)</f>
        <v>1</v>
      </c>
      <c r="L96">
        <v>5</v>
      </c>
    </row>
    <row r="97" spans="1:12" ht="15.75" thickBot="1" x14ac:dyDescent="0.3">
      <c r="A97">
        <f t="shared" si="5"/>
        <v>96</v>
      </c>
      <c r="B97" s="5" t="s">
        <v>11</v>
      </c>
      <c r="C97" t="str">
        <f t="shared" si="6"/>
        <v>ADSH-P-PO-GE-086</v>
      </c>
      <c r="D97" t="str">
        <f t="shared" si="7"/>
        <v>Main item</v>
      </c>
      <c r="E97" s="6" t="s">
        <v>99</v>
      </c>
      <c r="F97" s="7" t="s">
        <v>249</v>
      </c>
      <c r="G97" s="6">
        <v>1</v>
      </c>
      <c r="H97" s="6" t="s">
        <v>317</v>
      </c>
      <c r="I97">
        <v>280</v>
      </c>
      <c r="J97">
        <f t="shared" si="4"/>
        <v>280</v>
      </c>
      <c r="K97">
        <f>SUMIF(mrs!C:C,E97,mrs!F:F)</f>
        <v>1</v>
      </c>
      <c r="L97">
        <v>5</v>
      </c>
    </row>
    <row r="98" spans="1:12" ht="15.75" thickBot="1" x14ac:dyDescent="0.3">
      <c r="A98">
        <f t="shared" si="5"/>
        <v>97</v>
      </c>
      <c r="B98" s="5" t="s">
        <v>11</v>
      </c>
      <c r="C98" t="str">
        <f t="shared" si="6"/>
        <v>ADSH-P-PO-GE-086</v>
      </c>
      <c r="D98" t="str">
        <f t="shared" si="7"/>
        <v>Main item</v>
      </c>
      <c r="E98" s="6" t="s">
        <v>100</v>
      </c>
      <c r="F98" s="7" t="s">
        <v>250</v>
      </c>
      <c r="G98" s="6">
        <v>1</v>
      </c>
      <c r="H98" s="6" t="s">
        <v>317</v>
      </c>
      <c r="I98">
        <v>280</v>
      </c>
      <c r="J98">
        <f t="shared" si="4"/>
        <v>280</v>
      </c>
      <c r="K98">
        <f>SUMIF(mrs!C:C,E98,mrs!F:F)</f>
        <v>1</v>
      </c>
      <c r="L98">
        <v>5</v>
      </c>
    </row>
    <row r="99" spans="1:12" ht="15.75" thickBot="1" x14ac:dyDescent="0.3">
      <c r="A99">
        <f t="shared" si="5"/>
        <v>98</v>
      </c>
      <c r="B99" s="5" t="s">
        <v>11</v>
      </c>
      <c r="C99" t="str">
        <f t="shared" si="6"/>
        <v>ADSH-P-PO-GE-086</v>
      </c>
      <c r="D99" t="str">
        <f t="shared" si="7"/>
        <v>Main item</v>
      </c>
      <c r="E99" s="6" t="s">
        <v>101</v>
      </c>
      <c r="F99" s="7" t="s">
        <v>251</v>
      </c>
      <c r="G99" s="6">
        <v>1</v>
      </c>
      <c r="H99" s="6" t="s">
        <v>317</v>
      </c>
      <c r="I99">
        <v>280</v>
      </c>
      <c r="J99">
        <f t="shared" si="4"/>
        <v>280</v>
      </c>
      <c r="K99">
        <f>SUMIF(mrs!C:C,E99,mrs!F:F)</f>
        <v>1</v>
      </c>
      <c r="L99">
        <v>5</v>
      </c>
    </row>
    <row r="100" spans="1:12" ht="15.75" thickBot="1" x14ac:dyDescent="0.3">
      <c r="A100">
        <f t="shared" si="5"/>
        <v>99</v>
      </c>
      <c r="B100" s="5" t="s">
        <v>11</v>
      </c>
      <c r="C100" t="str">
        <f t="shared" si="6"/>
        <v>ADSH-P-PO-GE-086</v>
      </c>
      <c r="D100" t="str">
        <f t="shared" si="7"/>
        <v>Main item</v>
      </c>
      <c r="E100" s="6" t="s">
        <v>102</v>
      </c>
      <c r="F100" s="7" t="s">
        <v>252</v>
      </c>
      <c r="G100" s="6">
        <v>1</v>
      </c>
      <c r="H100" s="6" t="s">
        <v>317</v>
      </c>
      <c r="I100">
        <v>280</v>
      </c>
      <c r="J100">
        <f t="shared" si="4"/>
        <v>280</v>
      </c>
      <c r="K100">
        <f>SUMIF(mrs!C:C,E100,mrs!F:F)</f>
        <v>1</v>
      </c>
      <c r="L100">
        <v>5</v>
      </c>
    </row>
    <row r="101" spans="1:12" ht="15.75" thickBot="1" x14ac:dyDescent="0.3">
      <c r="A101">
        <f t="shared" si="5"/>
        <v>100</v>
      </c>
      <c r="B101" s="5" t="s">
        <v>11</v>
      </c>
      <c r="C101" t="str">
        <f t="shared" si="6"/>
        <v>ADSH-P-PO-GE-086</v>
      </c>
      <c r="D101" t="str">
        <f t="shared" si="7"/>
        <v>Main item</v>
      </c>
      <c r="E101" s="6" t="s">
        <v>103</v>
      </c>
      <c r="F101" s="7" t="s">
        <v>253</v>
      </c>
      <c r="G101" s="6">
        <v>1</v>
      </c>
      <c r="H101" s="6" t="s">
        <v>317</v>
      </c>
      <c r="I101">
        <v>280</v>
      </c>
      <c r="J101">
        <f t="shared" si="4"/>
        <v>280</v>
      </c>
      <c r="K101">
        <f>SUMIF(mrs!C:C,E101,mrs!F:F)</f>
        <v>1</v>
      </c>
      <c r="L101">
        <v>5</v>
      </c>
    </row>
    <row r="102" spans="1:12" ht="15.75" thickBot="1" x14ac:dyDescent="0.3">
      <c r="A102">
        <f t="shared" si="5"/>
        <v>101</v>
      </c>
      <c r="B102" s="5" t="s">
        <v>11</v>
      </c>
      <c r="C102" t="str">
        <f t="shared" si="6"/>
        <v>ADSH-P-PO-GE-086</v>
      </c>
      <c r="D102" t="str">
        <f t="shared" si="7"/>
        <v>Main item</v>
      </c>
      <c r="E102" s="6" t="s">
        <v>104</v>
      </c>
      <c r="F102" s="7" t="s">
        <v>254</v>
      </c>
      <c r="G102" s="6">
        <v>1</v>
      </c>
      <c r="H102" s="6" t="s">
        <v>317</v>
      </c>
      <c r="I102">
        <v>280</v>
      </c>
      <c r="J102">
        <f t="shared" si="4"/>
        <v>280</v>
      </c>
      <c r="K102">
        <f>SUMIF(mrs!C:C,E102,mrs!F:F)</f>
        <v>1</v>
      </c>
      <c r="L102">
        <v>5</v>
      </c>
    </row>
    <row r="103" spans="1:12" ht="15.75" thickBot="1" x14ac:dyDescent="0.3">
      <c r="A103">
        <f t="shared" si="5"/>
        <v>102</v>
      </c>
      <c r="B103" s="5" t="s">
        <v>11</v>
      </c>
      <c r="C103" t="str">
        <f t="shared" si="6"/>
        <v>ADSH-P-PO-GE-086</v>
      </c>
      <c r="D103" t="str">
        <f t="shared" si="7"/>
        <v>Main item</v>
      </c>
      <c r="E103" s="6" t="s">
        <v>105</v>
      </c>
      <c r="F103" s="7" t="s">
        <v>255</v>
      </c>
      <c r="G103" s="6">
        <v>1</v>
      </c>
      <c r="H103" s="6" t="s">
        <v>317</v>
      </c>
      <c r="I103">
        <v>280</v>
      </c>
      <c r="J103">
        <f t="shared" si="4"/>
        <v>280</v>
      </c>
      <c r="K103">
        <f>SUMIF(mrs!C:C,E103,mrs!F:F)</f>
        <v>1</v>
      </c>
      <c r="L103">
        <v>5</v>
      </c>
    </row>
    <row r="104" spans="1:12" ht="15.75" thickBot="1" x14ac:dyDescent="0.3">
      <c r="A104">
        <f t="shared" si="5"/>
        <v>103</v>
      </c>
      <c r="B104" s="5" t="s">
        <v>11</v>
      </c>
      <c r="C104" t="str">
        <f t="shared" si="6"/>
        <v>ADSH-P-PO-GE-086</v>
      </c>
      <c r="D104" t="str">
        <f t="shared" si="7"/>
        <v>Main item</v>
      </c>
      <c r="E104" s="6" t="s">
        <v>106</v>
      </c>
      <c r="F104" s="7" t="s">
        <v>256</v>
      </c>
      <c r="G104" s="6">
        <v>1</v>
      </c>
      <c r="H104" s="6" t="s">
        <v>317</v>
      </c>
      <c r="I104">
        <v>280</v>
      </c>
      <c r="J104">
        <f t="shared" si="4"/>
        <v>280</v>
      </c>
      <c r="K104">
        <f>SUMIF(mrs!C:C,E104,mrs!F:F)</f>
        <v>1</v>
      </c>
      <c r="L104">
        <v>5</v>
      </c>
    </row>
    <row r="105" spans="1:12" ht="15.75" thickBot="1" x14ac:dyDescent="0.3">
      <c r="A105">
        <f t="shared" si="5"/>
        <v>104</v>
      </c>
      <c r="B105" s="5" t="s">
        <v>11</v>
      </c>
      <c r="C105" t="str">
        <f t="shared" si="6"/>
        <v>ADSH-P-PO-GE-086</v>
      </c>
      <c r="D105" t="str">
        <f t="shared" si="7"/>
        <v>Main item</v>
      </c>
      <c r="E105" s="6" t="s">
        <v>107</v>
      </c>
      <c r="F105" s="7" t="s">
        <v>257</v>
      </c>
      <c r="G105" s="6">
        <v>1</v>
      </c>
      <c r="H105" s="6" t="s">
        <v>317</v>
      </c>
      <c r="I105">
        <v>280</v>
      </c>
      <c r="J105">
        <f t="shared" si="4"/>
        <v>280</v>
      </c>
      <c r="K105">
        <f>SUMIF(mrs!C:C,E105,mrs!F:F)</f>
        <v>1</v>
      </c>
      <c r="L105">
        <v>5</v>
      </c>
    </row>
    <row r="106" spans="1:12" ht="15.75" thickBot="1" x14ac:dyDescent="0.3">
      <c r="A106">
        <f t="shared" si="5"/>
        <v>105</v>
      </c>
      <c r="B106" s="5" t="s">
        <v>11</v>
      </c>
      <c r="C106" t="str">
        <f t="shared" si="6"/>
        <v>ADSH-P-PO-GE-086</v>
      </c>
      <c r="D106" t="str">
        <f t="shared" si="7"/>
        <v>Main item</v>
      </c>
      <c r="E106" s="6" t="s">
        <v>108</v>
      </c>
      <c r="F106" s="7" t="s">
        <v>258</v>
      </c>
      <c r="G106" s="6">
        <v>1</v>
      </c>
      <c r="H106" s="6" t="s">
        <v>317</v>
      </c>
      <c r="I106">
        <v>280</v>
      </c>
      <c r="J106">
        <f t="shared" si="4"/>
        <v>280</v>
      </c>
      <c r="K106">
        <f>SUMIF(mrs!C:C,E106,mrs!F:F)</f>
        <v>1</v>
      </c>
      <c r="L106">
        <v>5</v>
      </c>
    </row>
    <row r="107" spans="1:12" ht="15.75" thickBot="1" x14ac:dyDescent="0.3">
      <c r="A107">
        <f t="shared" si="5"/>
        <v>106</v>
      </c>
      <c r="B107" s="5" t="s">
        <v>11</v>
      </c>
      <c r="C107" t="str">
        <f t="shared" si="6"/>
        <v>ADSH-P-PO-GE-086</v>
      </c>
      <c r="D107" t="str">
        <f t="shared" si="7"/>
        <v>Main item</v>
      </c>
      <c r="E107" s="6" t="s">
        <v>109</v>
      </c>
      <c r="F107" s="7" t="s">
        <v>259</v>
      </c>
      <c r="G107" s="6">
        <v>1</v>
      </c>
      <c r="H107" s="6" t="s">
        <v>317</v>
      </c>
      <c r="I107">
        <v>280</v>
      </c>
      <c r="J107">
        <f t="shared" si="4"/>
        <v>280</v>
      </c>
      <c r="K107">
        <f>SUMIF(mrs!C:C,E107,mrs!F:F)</f>
        <v>1</v>
      </c>
      <c r="L107">
        <v>5</v>
      </c>
    </row>
    <row r="108" spans="1:12" ht="15.75" thickBot="1" x14ac:dyDescent="0.3">
      <c r="A108">
        <f t="shared" si="5"/>
        <v>107</v>
      </c>
      <c r="B108" s="5" t="s">
        <v>11</v>
      </c>
      <c r="C108" t="str">
        <f t="shared" si="6"/>
        <v>ADSH-P-PO-GE-086</v>
      </c>
      <c r="D108" t="str">
        <f t="shared" si="7"/>
        <v>Main item</v>
      </c>
      <c r="E108" s="6" t="s">
        <v>110</v>
      </c>
      <c r="F108" s="7" t="s">
        <v>260</v>
      </c>
      <c r="G108" s="6">
        <v>1</v>
      </c>
      <c r="H108" s="6" t="s">
        <v>317</v>
      </c>
      <c r="I108">
        <v>280</v>
      </c>
      <c r="J108">
        <f t="shared" si="4"/>
        <v>280</v>
      </c>
      <c r="K108">
        <f>SUMIF(mrs!C:C,E108,mrs!F:F)</f>
        <v>1</v>
      </c>
      <c r="L108">
        <v>5</v>
      </c>
    </row>
    <row r="109" spans="1:12" ht="15.75" thickBot="1" x14ac:dyDescent="0.3">
      <c r="A109">
        <f t="shared" si="5"/>
        <v>108</v>
      </c>
      <c r="B109" s="5" t="s">
        <v>11</v>
      </c>
      <c r="C109" t="str">
        <f t="shared" si="6"/>
        <v>ADSH-P-PO-GE-086</v>
      </c>
      <c r="D109" t="str">
        <f t="shared" si="7"/>
        <v>Main item</v>
      </c>
      <c r="E109" s="6" t="s">
        <v>111</v>
      </c>
      <c r="F109" s="7" t="s">
        <v>261</v>
      </c>
      <c r="G109" s="6">
        <v>1</v>
      </c>
      <c r="H109" s="6" t="s">
        <v>317</v>
      </c>
      <c r="I109">
        <v>280</v>
      </c>
      <c r="J109">
        <f t="shared" si="4"/>
        <v>280</v>
      </c>
      <c r="K109">
        <f>SUMIF(mrs!C:C,E109,mrs!F:F)</f>
        <v>1</v>
      </c>
      <c r="L109">
        <v>5</v>
      </c>
    </row>
    <row r="110" spans="1:12" ht="15.75" thickBot="1" x14ac:dyDescent="0.3">
      <c r="A110">
        <f t="shared" si="5"/>
        <v>109</v>
      </c>
      <c r="B110" s="5" t="s">
        <v>11</v>
      </c>
      <c r="C110" t="str">
        <f t="shared" si="6"/>
        <v>ADSH-P-PO-GE-086</v>
      </c>
      <c r="D110" t="str">
        <f t="shared" si="7"/>
        <v>Main item</v>
      </c>
      <c r="E110" s="6" t="s">
        <v>112</v>
      </c>
      <c r="F110" s="7" t="s">
        <v>262</v>
      </c>
      <c r="G110" s="6">
        <v>1</v>
      </c>
      <c r="H110" s="6" t="s">
        <v>317</v>
      </c>
      <c r="I110">
        <v>280</v>
      </c>
      <c r="J110">
        <f t="shared" si="4"/>
        <v>280</v>
      </c>
      <c r="K110">
        <f>SUMIF(mrs!C:C,E110,mrs!F:F)</f>
        <v>1</v>
      </c>
      <c r="L110">
        <v>5</v>
      </c>
    </row>
    <row r="111" spans="1:12" ht="15.75" thickBot="1" x14ac:dyDescent="0.3">
      <c r="A111">
        <f t="shared" si="5"/>
        <v>110</v>
      </c>
      <c r="B111" s="5" t="s">
        <v>11</v>
      </c>
      <c r="C111" t="str">
        <f t="shared" si="6"/>
        <v>ADSH-P-PO-GE-086</v>
      </c>
      <c r="D111" t="str">
        <f t="shared" si="7"/>
        <v>Main item</v>
      </c>
      <c r="E111" s="6" t="s">
        <v>113</v>
      </c>
      <c r="F111" s="7" t="s">
        <v>263</v>
      </c>
      <c r="G111" s="6">
        <v>1</v>
      </c>
      <c r="H111" s="6" t="s">
        <v>317</v>
      </c>
      <c r="I111">
        <v>280</v>
      </c>
      <c r="J111">
        <f t="shared" si="4"/>
        <v>280</v>
      </c>
      <c r="K111">
        <f>SUMIF(mrs!C:C,E111,mrs!F:F)</f>
        <v>1</v>
      </c>
      <c r="L111">
        <v>5</v>
      </c>
    </row>
    <row r="112" spans="1:12" ht="15.75" thickBot="1" x14ac:dyDescent="0.3">
      <c r="A112">
        <f t="shared" si="5"/>
        <v>111</v>
      </c>
      <c r="B112" s="5" t="s">
        <v>11</v>
      </c>
      <c r="C112" t="str">
        <f t="shared" si="6"/>
        <v>ADSH-P-PO-GE-086</v>
      </c>
      <c r="D112" t="str">
        <f t="shared" si="7"/>
        <v>Main item</v>
      </c>
      <c r="E112" s="6" t="s">
        <v>114</v>
      </c>
      <c r="F112" s="7" t="s">
        <v>264</v>
      </c>
      <c r="G112" s="6">
        <v>1</v>
      </c>
      <c r="H112" s="6" t="s">
        <v>317</v>
      </c>
      <c r="I112">
        <v>280</v>
      </c>
      <c r="J112">
        <f t="shared" si="4"/>
        <v>280</v>
      </c>
      <c r="K112">
        <f>SUMIF(mrs!C:C,E112,mrs!F:F)</f>
        <v>1</v>
      </c>
      <c r="L112">
        <v>5</v>
      </c>
    </row>
    <row r="113" spans="1:12" ht="15.75" thickBot="1" x14ac:dyDescent="0.3">
      <c r="A113">
        <f t="shared" si="5"/>
        <v>112</v>
      </c>
      <c r="B113" s="5" t="s">
        <v>11</v>
      </c>
      <c r="C113" t="str">
        <f t="shared" si="6"/>
        <v>ADSH-P-PO-GE-086</v>
      </c>
      <c r="D113" t="str">
        <f t="shared" si="7"/>
        <v>Main item</v>
      </c>
      <c r="E113" s="6" t="s">
        <v>115</v>
      </c>
      <c r="F113" s="7" t="s">
        <v>265</v>
      </c>
      <c r="G113" s="6">
        <v>1</v>
      </c>
      <c r="H113" s="6" t="s">
        <v>317</v>
      </c>
      <c r="I113">
        <v>280</v>
      </c>
      <c r="J113">
        <f t="shared" si="4"/>
        <v>280</v>
      </c>
      <c r="K113">
        <f>SUMIF(mrs!C:C,E113,mrs!F:F)</f>
        <v>1</v>
      </c>
      <c r="L113">
        <v>5</v>
      </c>
    </row>
    <row r="114" spans="1:12" ht="15.75" thickBot="1" x14ac:dyDescent="0.3">
      <c r="A114">
        <f t="shared" si="5"/>
        <v>113</v>
      </c>
      <c r="B114" s="5" t="s">
        <v>11</v>
      </c>
      <c r="C114" t="str">
        <f t="shared" si="6"/>
        <v>ADSH-P-PO-GE-086</v>
      </c>
      <c r="D114" t="str">
        <f t="shared" si="7"/>
        <v>Main item</v>
      </c>
      <c r="E114" s="6" t="s">
        <v>116</v>
      </c>
      <c r="F114" s="7" t="s">
        <v>266</v>
      </c>
      <c r="G114" s="6">
        <v>1</v>
      </c>
      <c r="H114" s="6" t="s">
        <v>317</v>
      </c>
      <c r="I114">
        <v>310</v>
      </c>
      <c r="J114">
        <f t="shared" si="4"/>
        <v>310</v>
      </c>
      <c r="K114">
        <f>SUMIF(mrs!C:C,E114,mrs!F:F)</f>
        <v>1</v>
      </c>
      <c r="L114">
        <v>11</v>
      </c>
    </row>
    <row r="115" spans="1:12" ht="15.75" thickBot="1" x14ac:dyDescent="0.3">
      <c r="A115">
        <f t="shared" si="5"/>
        <v>114</v>
      </c>
      <c r="B115" s="5" t="s">
        <v>11</v>
      </c>
      <c r="C115" t="str">
        <f t="shared" si="6"/>
        <v>ADSH-P-PO-GE-086</v>
      </c>
      <c r="D115" t="str">
        <f t="shared" si="7"/>
        <v>Main item</v>
      </c>
      <c r="E115" s="6" t="s">
        <v>117</v>
      </c>
      <c r="F115" s="7" t="s">
        <v>267</v>
      </c>
      <c r="G115" s="6">
        <v>1</v>
      </c>
      <c r="H115" s="6" t="s">
        <v>317</v>
      </c>
      <c r="I115">
        <v>310</v>
      </c>
      <c r="J115">
        <f t="shared" si="4"/>
        <v>310</v>
      </c>
      <c r="K115">
        <f>SUMIF(mrs!C:C,E115,mrs!F:F)</f>
        <v>1</v>
      </c>
      <c r="L115">
        <v>11</v>
      </c>
    </row>
    <row r="116" spans="1:12" ht="15.75" thickBot="1" x14ac:dyDescent="0.3">
      <c r="A116">
        <f t="shared" si="5"/>
        <v>115</v>
      </c>
      <c r="B116" s="5" t="s">
        <v>11</v>
      </c>
      <c r="C116" t="str">
        <f t="shared" si="6"/>
        <v>ADSH-P-PO-GE-086</v>
      </c>
      <c r="D116" t="str">
        <f t="shared" si="7"/>
        <v>Main item</v>
      </c>
      <c r="E116" s="6" t="s">
        <v>118</v>
      </c>
      <c r="F116" s="7" t="s">
        <v>268</v>
      </c>
      <c r="G116" s="6">
        <v>1</v>
      </c>
      <c r="H116" s="6" t="s">
        <v>317</v>
      </c>
      <c r="I116">
        <v>280</v>
      </c>
      <c r="J116">
        <f t="shared" si="4"/>
        <v>280</v>
      </c>
      <c r="K116">
        <f>SUMIF(mrs!C:C,E116,mrs!F:F)</f>
        <v>1</v>
      </c>
      <c r="L116">
        <v>9</v>
      </c>
    </row>
    <row r="117" spans="1:12" ht="15.75" thickBot="1" x14ac:dyDescent="0.3">
      <c r="A117">
        <f t="shared" si="5"/>
        <v>116</v>
      </c>
      <c r="B117" s="5" t="s">
        <v>11</v>
      </c>
      <c r="C117" t="str">
        <f t="shared" si="6"/>
        <v>ADSH-P-PO-GE-086</v>
      </c>
      <c r="D117" t="str">
        <f t="shared" si="7"/>
        <v>Main item</v>
      </c>
      <c r="E117" s="6" t="s">
        <v>119</v>
      </c>
      <c r="F117" s="7" t="s">
        <v>269</v>
      </c>
      <c r="G117" s="6">
        <v>1</v>
      </c>
      <c r="H117" s="6" t="s">
        <v>317</v>
      </c>
      <c r="I117">
        <v>280</v>
      </c>
      <c r="J117">
        <f t="shared" si="4"/>
        <v>280</v>
      </c>
      <c r="K117">
        <f>SUMIF(mrs!C:C,E117,mrs!F:F)</f>
        <v>1</v>
      </c>
      <c r="L117">
        <v>9</v>
      </c>
    </row>
    <row r="118" spans="1:12" ht="15.75" thickBot="1" x14ac:dyDescent="0.3">
      <c r="A118">
        <f t="shared" si="5"/>
        <v>117</v>
      </c>
      <c r="B118" s="5" t="s">
        <v>11</v>
      </c>
      <c r="C118" t="str">
        <f t="shared" si="6"/>
        <v>ADSH-P-PO-GE-086</v>
      </c>
      <c r="D118" t="str">
        <f t="shared" si="7"/>
        <v>Main item</v>
      </c>
      <c r="E118" s="6" t="s">
        <v>120</v>
      </c>
      <c r="F118" s="7" t="s">
        <v>270</v>
      </c>
      <c r="G118" s="6">
        <v>1</v>
      </c>
      <c r="H118" s="6" t="s">
        <v>317</v>
      </c>
      <c r="I118">
        <v>280</v>
      </c>
      <c r="J118">
        <f t="shared" si="4"/>
        <v>280</v>
      </c>
      <c r="K118">
        <f>SUMIF(mrs!C:C,E118,mrs!F:F)</f>
        <v>1</v>
      </c>
      <c r="L118">
        <v>9</v>
      </c>
    </row>
    <row r="119" spans="1:12" ht="15.75" thickBot="1" x14ac:dyDescent="0.3">
      <c r="A119">
        <f t="shared" si="5"/>
        <v>118</v>
      </c>
      <c r="B119" s="5" t="s">
        <v>11</v>
      </c>
      <c r="C119" t="str">
        <f t="shared" si="6"/>
        <v>ADSH-P-PO-GE-086</v>
      </c>
      <c r="D119" t="str">
        <f t="shared" si="7"/>
        <v>Main item</v>
      </c>
      <c r="E119" s="6" t="s">
        <v>121</v>
      </c>
      <c r="F119" s="7" t="s">
        <v>271</v>
      </c>
      <c r="G119" s="6">
        <v>1</v>
      </c>
      <c r="H119" s="6" t="s">
        <v>317</v>
      </c>
      <c r="I119">
        <v>280</v>
      </c>
      <c r="J119">
        <f t="shared" si="4"/>
        <v>280</v>
      </c>
      <c r="K119">
        <f>SUMIF(mrs!C:C,E119,mrs!F:F)</f>
        <v>1</v>
      </c>
      <c r="L119">
        <v>9</v>
      </c>
    </row>
    <row r="120" spans="1:12" ht="15.75" thickBot="1" x14ac:dyDescent="0.3">
      <c r="A120">
        <f t="shared" si="5"/>
        <v>119</v>
      </c>
      <c r="B120" s="5" t="s">
        <v>11</v>
      </c>
      <c r="C120" t="str">
        <f t="shared" si="6"/>
        <v>ADSH-P-PO-GE-086</v>
      </c>
      <c r="D120" t="str">
        <f t="shared" si="7"/>
        <v>Main item</v>
      </c>
      <c r="E120" s="6" t="s">
        <v>122</v>
      </c>
      <c r="F120" s="7" t="s">
        <v>272</v>
      </c>
      <c r="G120" s="6">
        <v>1</v>
      </c>
      <c r="H120" s="6" t="s">
        <v>317</v>
      </c>
      <c r="I120">
        <v>280</v>
      </c>
      <c r="J120">
        <f t="shared" si="4"/>
        <v>280</v>
      </c>
      <c r="K120">
        <f>SUMIF(mrs!C:C,E120,mrs!F:F)</f>
        <v>1</v>
      </c>
      <c r="L120">
        <v>9</v>
      </c>
    </row>
    <row r="121" spans="1:12" ht="15.75" thickBot="1" x14ac:dyDescent="0.3">
      <c r="A121">
        <f t="shared" si="5"/>
        <v>120</v>
      </c>
      <c r="B121" s="5" t="s">
        <v>11</v>
      </c>
      <c r="C121" t="str">
        <f t="shared" si="6"/>
        <v>ADSH-P-PO-GE-086</v>
      </c>
      <c r="D121" t="str">
        <f t="shared" si="7"/>
        <v>Main item</v>
      </c>
      <c r="E121" s="6" t="s">
        <v>123</v>
      </c>
      <c r="F121" s="7" t="s">
        <v>273</v>
      </c>
      <c r="G121" s="6">
        <v>1</v>
      </c>
      <c r="H121" s="6" t="s">
        <v>317</v>
      </c>
      <c r="I121">
        <v>280</v>
      </c>
      <c r="J121">
        <f t="shared" si="4"/>
        <v>280</v>
      </c>
      <c r="K121">
        <f>SUMIF(mrs!C:C,E121,mrs!F:F)</f>
        <v>1</v>
      </c>
      <c r="L121">
        <v>9</v>
      </c>
    </row>
    <row r="122" spans="1:12" ht="15.75" thickBot="1" x14ac:dyDescent="0.3">
      <c r="A122">
        <f t="shared" si="5"/>
        <v>121</v>
      </c>
      <c r="B122" s="5" t="s">
        <v>11</v>
      </c>
      <c r="C122" t="str">
        <f t="shared" si="6"/>
        <v>ADSH-P-PO-GE-086</v>
      </c>
      <c r="D122" t="str">
        <f t="shared" si="7"/>
        <v>Main item</v>
      </c>
      <c r="E122" s="6" t="s">
        <v>124</v>
      </c>
      <c r="F122" s="7" t="s">
        <v>274</v>
      </c>
      <c r="G122" s="6">
        <v>1</v>
      </c>
      <c r="H122" s="6" t="s">
        <v>317</v>
      </c>
      <c r="I122">
        <v>280</v>
      </c>
      <c r="J122">
        <f t="shared" si="4"/>
        <v>280</v>
      </c>
      <c r="K122">
        <f>SUMIF(mrs!C:C,E122,mrs!F:F)</f>
        <v>1</v>
      </c>
      <c r="L122">
        <v>9</v>
      </c>
    </row>
    <row r="123" spans="1:12" ht="15.75" thickBot="1" x14ac:dyDescent="0.3">
      <c r="A123">
        <f t="shared" si="5"/>
        <v>122</v>
      </c>
      <c r="B123" s="5" t="s">
        <v>11</v>
      </c>
      <c r="C123" t="str">
        <f t="shared" si="6"/>
        <v>ADSH-P-PO-GE-086</v>
      </c>
      <c r="D123" t="str">
        <f t="shared" si="7"/>
        <v>Main item</v>
      </c>
      <c r="E123" s="6" t="s">
        <v>125</v>
      </c>
      <c r="F123" s="7" t="s">
        <v>275</v>
      </c>
      <c r="G123" s="6">
        <v>1</v>
      </c>
      <c r="H123" s="6" t="s">
        <v>317</v>
      </c>
      <c r="I123">
        <v>280</v>
      </c>
      <c r="J123">
        <f t="shared" si="4"/>
        <v>280</v>
      </c>
      <c r="K123">
        <f>SUMIF(mrs!C:C,E123,mrs!F:F)</f>
        <v>1</v>
      </c>
      <c r="L123">
        <v>9</v>
      </c>
    </row>
    <row r="124" spans="1:12" ht="15.75" thickBot="1" x14ac:dyDescent="0.3">
      <c r="A124">
        <f t="shared" si="5"/>
        <v>123</v>
      </c>
      <c r="B124" s="5" t="s">
        <v>11</v>
      </c>
      <c r="C124" t="str">
        <f t="shared" si="6"/>
        <v>ADSH-P-PO-GE-086</v>
      </c>
      <c r="D124" t="str">
        <f t="shared" si="7"/>
        <v>Main item</v>
      </c>
      <c r="E124" s="6" t="s">
        <v>126</v>
      </c>
      <c r="F124" s="7" t="s">
        <v>276</v>
      </c>
      <c r="G124" s="6">
        <v>1</v>
      </c>
      <c r="H124" s="6" t="s">
        <v>317</v>
      </c>
      <c r="I124">
        <v>280</v>
      </c>
      <c r="J124">
        <f t="shared" si="4"/>
        <v>280</v>
      </c>
      <c r="K124">
        <f>SUMIF(mrs!C:C,E124,mrs!F:F)</f>
        <v>1</v>
      </c>
      <c r="L124">
        <v>9</v>
      </c>
    </row>
    <row r="125" spans="1:12" ht="15.75" thickBot="1" x14ac:dyDescent="0.3">
      <c r="A125">
        <f t="shared" si="5"/>
        <v>124</v>
      </c>
      <c r="B125" s="5" t="s">
        <v>11</v>
      </c>
      <c r="C125" t="str">
        <f t="shared" si="6"/>
        <v>ADSH-P-PO-GE-086</v>
      </c>
      <c r="D125" t="str">
        <f t="shared" si="7"/>
        <v>Main item</v>
      </c>
      <c r="E125" s="6" t="s">
        <v>127</v>
      </c>
      <c r="F125" s="7" t="s">
        <v>277</v>
      </c>
      <c r="G125" s="6">
        <v>1</v>
      </c>
      <c r="H125" s="6" t="s">
        <v>317</v>
      </c>
      <c r="I125">
        <v>280</v>
      </c>
      <c r="J125">
        <f t="shared" si="4"/>
        <v>280</v>
      </c>
      <c r="K125">
        <f>SUMIF(mrs!C:C,E125,mrs!F:F)</f>
        <v>1</v>
      </c>
      <c r="L125">
        <v>9</v>
      </c>
    </row>
    <row r="126" spans="1:12" ht="15.75" thickBot="1" x14ac:dyDescent="0.3">
      <c r="A126">
        <f t="shared" si="5"/>
        <v>125</v>
      </c>
      <c r="B126" s="5" t="s">
        <v>11</v>
      </c>
      <c r="C126" t="str">
        <f t="shared" si="6"/>
        <v>ADSH-P-PO-GE-086</v>
      </c>
      <c r="D126" t="str">
        <f t="shared" si="7"/>
        <v>Main item</v>
      </c>
      <c r="E126" s="6" t="s">
        <v>128</v>
      </c>
      <c r="F126" s="7" t="s">
        <v>278</v>
      </c>
      <c r="G126" s="6">
        <v>1</v>
      </c>
      <c r="H126" s="6" t="s">
        <v>317</v>
      </c>
      <c r="I126">
        <v>280</v>
      </c>
      <c r="J126">
        <f t="shared" si="4"/>
        <v>280</v>
      </c>
      <c r="K126">
        <f>SUMIF(mrs!C:C,E126,mrs!F:F)</f>
        <v>1</v>
      </c>
      <c r="L126">
        <v>9</v>
      </c>
    </row>
    <row r="127" spans="1:12" ht="15.75" thickBot="1" x14ac:dyDescent="0.3">
      <c r="A127">
        <f t="shared" si="5"/>
        <v>126</v>
      </c>
      <c r="B127" s="5" t="s">
        <v>11</v>
      </c>
      <c r="C127" t="str">
        <f t="shared" si="6"/>
        <v>ADSH-P-PO-GE-086</v>
      </c>
      <c r="D127" t="str">
        <f t="shared" si="7"/>
        <v>Main item</v>
      </c>
      <c r="E127" s="6" t="s">
        <v>129</v>
      </c>
      <c r="F127" s="7" t="s">
        <v>279</v>
      </c>
      <c r="G127" s="6">
        <v>1</v>
      </c>
      <c r="H127" s="6" t="s">
        <v>317</v>
      </c>
      <c r="I127">
        <v>280</v>
      </c>
      <c r="J127">
        <f t="shared" si="4"/>
        <v>280</v>
      </c>
      <c r="K127">
        <f>SUMIF(mrs!C:C,E127,mrs!F:F)</f>
        <v>1</v>
      </c>
      <c r="L127">
        <v>9</v>
      </c>
    </row>
    <row r="128" spans="1:12" ht="15.75" thickBot="1" x14ac:dyDescent="0.3">
      <c r="A128">
        <f t="shared" si="5"/>
        <v>127</v>
      </c>
      <c r="B128" s="5" t="s">
        <v>11</v>
      </c>
      <c r="C128" t="str">
        <f t="shared" si="6"/>
        <v>ADSH-P-PO-GE-086</v>
      </c>
      <c r="D128" t="str">
        <f t="shared" si="7"/>
        <v>Main item</v>
      </c>
      <c r="E128" s="6" t="s">
        <v>130</v>
      </c>
      <c r="F128" s="7" t="s">
        <v>280</v>
      </c>
      <c r="G128" s="6">
        <v>1</v>
      </c>
      <c r="H128" s="6" t="s">
        <v>317</v>
      </c>
      <c r="I128">
        <v>280</v>
      </c>
      <c r="J128">
        <f t="shared" si="4"/>
        <v>280</v>
      </c>
      <c r="K128">
        <f>SUMIF(mrs!C:C,E128,mrs!F:F)</f>
        <v>1</v>
      </c>
      <c r="L128">
        <v>9</v>
      </c>
    </row>
    <row r="129" spans="1:12" ht="15.75" thickBot="1" x14ac:dyDescent="0.3">
      <c r="A129">
        <f t="shared" si="5"/>
        <v>128</v>
      </c>
      <c r="B129" s="5" t="s">
        <v>11</v>
      </c>
      <c r="C129" t="str">
        <f t="shared" si="6"/>
        <v>ADSH-P-PO-GE-086</v>
      </c>
      <c r="D129" t="str">
        <f t="shared" si="7"/>
        <v>Main item</v>
      </c>
      <c r="E129" s="6" t="s">
        <v>131</v>
      </c>
      <c r="F129" s="7" t="s">
        <v>281</v>
      </c>
      <c r="G129" s="6">
        <v>1</v>
      </c>
      <c r="H129" s="6" t="s">
        <v>317</v>
      </c>
      <c r="I129">
        <v>280</v>
      </c>
      <c r="J129">
        <f t="shared" si="4"/>
        <v>280</v>
      </c>
      <c r="K129">
        <f>SUMIF(mrs!C:C,E129,mrs!F:F)</f>
        <v>1</v>
      </c>
      <c r="L129">
        <v>9</v>
      </c>
    </row>
    <row r="130" spans="1:12" ht="15.75" thickBot="1" x14ac:dyDescent="0.3">
      <c r="A130">
        <f t="shared" si="5"/>
        <v>129</v>
      </c>
      <c r="B130" s="5" t="s">
        <v>11</v>
      </c>
      <c r="C130" t="str">
        <f t="shared" si="6"/>
        <v>ADSH-P-PO-GE-086</v>
      </c>
      <c r="D130" t="str">
        <f t="shared" si="7"/>
        <v>Main item</v>
      </c>
      <c r="E130" s="6" t="s">
        <v>132</v>
      </c>
      <c r="F130" s="7" t="s">
        <v>282</v>
      </c>
      <c r="G130" s="6">
        <v>1</v>
      </c>
      <c r="H130" s="6" t="s">
        <v>317</v>
      </c>
      <c r="I130">
        <v>280</v>
      </c>
      <c r="J130">
        <f t="shared" ref="J130:J164" si="8">I130*G130</f>
        <v>280</v>
      </c>
      <c r="K130">
        <f>SUMIF(mrs!C:C,E130,mrs!F:F)</f>
        <v>1</v>
      </c>
      <c r="L130">
        <v>9</v>
      </c>
    </row>
    <row r="131" spans="1:12" ht="15.75" thickBot="1" x14ac:dyDescent="0.3">
      <c r="A131">
        <f t="shared" si="5"/>
        <v>130</v>
      </c>
      <c r="B131" s="5" t="s">
        <v>11</v>
      </c>
      <c r="C131" t="str">
        <f t="shared" si="6"/>
        <v>ADSH-P-PO-GE-086</v>
      </c>
      <c r="D131" t="str">
        <f t="shared" si="7"/>
        <v>Main item</v>
      </c>
      <c r="E131" s="6" t="s">
        <v>133</v>
      </c>
      <c r="F131" s="7" t="s">
        <v>283</v>
      </c>
      <c r="G131" s="6">
        <v>1</v>
      </c>
      <c r="H131" s="6" t="s">
        <v>317</v>
      </c>
      <c r="I131">
        <v>280</v>
      </c>
      <c r="J131">
        <f t="shared" si="8"/>
        <v>280</v>
      </c>
      <c r="K131">
        <f>SUMIF(mrs!C:C,E131,mrs!F:F)</f>
        <v>1</v>
      </c>
      <c r="L131">
        <v>9</v>
      </c>
    </row>
    <row r="132" spans="1:12" ht="15.75" thickBot="1" x14ac:dyDescent="0.3">
      <c r="A132">
        <f t="shared" ref="A132:A164" si="9">A131+1</f>
        <v>131</v>
      </c>
      <c r="B132" s="5" t="s">
        <v>11</v>
      </c>
      <c r="C132" t="str">
        <f t="shared" ref="C132:C164" si="10">C131</f>
        <v>ADSH-P-PO-GE-086</v>
      </c>
      <c r="D132" t="str">
        <f t="shared" ref="D132:D164" si="11">D131</f>
        <v>Main item</v>
      </c>
      <c r="E132" s="6" t="s">
        <v>134</v>
      </c>
      <c r="F132" s="7" t="s">
        <v>284</v>
      </c>
      <c r="G132" s="6">
        <v>1</v>
      </c>
      <c r="H132" s="6" t="s">
        <v>317</v>
      </c>
      <c r="I132">
        <v>280</v>
      </c>
      <c r="J132">
        <f t="shared" si="8"/>
        <v>280</v>
      </c>
      <c r="K132">
        <f>SUMIF(mrs!C:C,E132,mrs!F:F)</f>
        <v>1</v>
      </c>
      <c r="L132">
        <v>9</v>
      </c>
    </row>
    <row r="133" spans="1:12" ht="15.75" thickBot="1" x14ac:dyDescent="0.3">
      <c r="A133">
        <f t="shared" si="9"/>
        <v>132</v>
      </c>
      <c r="B133" s="5" t="s">
        <v>11</v>
      </c>
      <c r="C133" t="str">
        <f t="shared" si="10"/>
        <v>ADSH-P-PO-GE-086</v>
      </c>
      <c r="D133" t="str">
        <f t="shared" si="11"/>
        <v>Main item</v>
      </c>
      <c r="E133" s="6" t="s">
        <v>135</v>
      </c>
      <c r="F133" s="7" t="s">
        <v>285</v>
      </c>
      <c r="G133" s="6">
        <v>1</v>
      </c>
      <c r="H133" s="6" t="s">
        <v>317</v>
      </c>
      <c r="I133">
        <v>280</v>
      </c>
      <c r="J133">
        <f t="shared" si="8"/>
        <v>280</v>
      </c>
      <c r="K133">
        <f>SUMIF(mrs!C:C,E133,mrs!F:F)</f>
        <v>1</v>
      </c>
      <c r="L133">
        <v>9</v>
      </c>
    </row>
    <row r="134" spans="1:12" ht="15.75" thickBot="1" x14ac:dyDescent="0.3">
      <c r="A134">
        <f t="shared" si="9"/>
        <v>133</v>
      </c>
      <c r="B134" s="5" t="s">
        <v>11</v>
      </c>
      <c r="C134" t="str">
        <f t="shared" si="10"/>
        <v>ADSH-P-PO-GE-086</v>
      </c>
      <c r="D134" t="str">
        <f t="shared" si="11"/>
        <v>Main item</v>
      </c>
      <c r="E134" s="6" t="s">
        <v>136</v>
      </c>
      <c r="F134" s="7" t="s">
        <v>286</v>
      </c>
      <c r="G134" s="6">
        <v>1</v>
      </c>
      <c r="H134" s="6" t="s">
        <v>317</v>
      </c>
      <c r="I134">
        <v>280</v>
      </c>
      <c r="J134">
        <f t="shared" si="8"/>
        <v>280</v>
      </c>
      <c r="K134">
        <f>SUMIF(mrs!C:C,E134,mrs!F:F)</f>
        <v>1</v>
      </c>
      <c r="L134">
        <v>9</v>
      </c>
    </row>
    <row r="135" spans="1:12" ht="15.75" thickBot="1" x14ac:dyDescent="0.3">
      <c r="A135">
        <f t="shared" si="9"/>
        <v>134</v>
      </c>
      <c r="B135" s="5" t="s">
        <v>11</v>
      </c>
      <c r="C135" t="str">
        <f t="shared" si="10"/>
        <v>ADSH-P-PO-GE-086</v>
      </c>
      <c r="D135" t="str">
        <f t="shared" si="11"/>
        <v>Main item</v>
      </c>
      <c r="E135" s="6" t="s">
        <v>137</v>
      </c>
      <c r="F135" s="7" t="s">
        <v>287</v>
      </c>
      <c r="G135" s="6">
        <v>1</v>
      </c>
      <c r="H135" s="6" t="s">
        <v>317</v>
      </c>
      <c r="I135">
        <v>280</v>
      </c>
      <c r="J135">
        <f t="shared" si="8"/>
        <v>280</v>
      </c>
      <c r="K135">
        <f>SUMIF(mrs!C:C,E135,mrs!F:F)</f>
        <v>1</v>
      </c>
      <c r="L135">
        <v>9</v>
      </c>
    </row>
    <row r="136" spans="1:12" ht="15.75" thickBot="1" x14ac:dyDescent="0.3">
      <c r="A136">
        <f t="shared" si="9"/>
        <v>135</v>
      </c>
      <c r="B136" s="5" t="s">
        <v>11</v>
      </c>
      <c r="C136" t="str">
        <f t="shared" si="10"/>
        <v>ADSH-P-PO-GE-086</v>
      </c>
      <c r="D136" t="str">
        <f t="shared" si="11"/>
        <v>Main item</v>
      </c>
      <c r="E136" s="6" t="s">
        <v>138</v>
      </c>
      <c r="F136" s="7" t="s">
        <v>288</v>
      </c>
      <c r="G136" s="6">
        <v>1</v>
      </c>
      <c r="H136" s="6" t="s">
        <v>317</v>
      </c>
      <c r="I136">
        <v>280</v>
      </c>
      <c r="J136">
        <f t="shared" si="8"/>
        <v>280</v>
      </c>
      <c r="K136">
        <f>SUMIF(mrs!C:C,E136,mrs!F:F)</f>
        <v>1</v>
      </c>
      <c r="L136">
        <v>9</v>
      </c>
    </row>
    <row r="137" spans="1:12" ht="15.75" thickBot="1" x14ac:dyDescent="0.3">
      <c r="A137">
        <f t="shared" si="9"/>
        <v>136</v>
      </c>
      <c r="B137" s="5" t="s">
        <v>11</v>
      </c>
      <c r="C137" t="str">
        <f t="shared" si="10"/>
        <v>ADSH-P-PO-GE-086</v>
      </c>
      <c r="D137" t="str">
        <f t="shared" si="11"/>
        <v>Main item</v>
      </c>
      <c r="E137" s="6" t="s">
        <v>139</v>
      </c>
      <c r="F137" s="7" t="s">
        <v>289</v>
      </c>
      <c r="G137" s="6">
        <v>1</v>
      </c>
      <c r="H137" s="6" t="s">
        <v>317</v>
      </c>
      <c r="I137">
        <v>280</v>
      </c>
      <c r="J137">
        <f t="shared" si="8"/>
        <v>280</v>
      </c>
      <c r="K137">
        <f>SUMIF(mrs!C:C,E137,mrs!F:F)</f>
        <v>1</v>
      </c>
      <c r="L137">
        <v>9</v>
      </c>
    </row>
    <row r="138" spans="1:12" ht="15.75" thickBot="1" x14ac:dyDescent="0.3">
      <c r="A138">
        <f t="shared" si="9"/>
        <v>137</v>
      </c>
      <c r="B138" s="5" t="s">
        <v>11</v>
      </c>
      <c r="C138" t="str">
        <f t="shared" si="10"/>
        <v>ADSH-P-PO-GE-086</v>
      </c>
      <c r="D138" t="str">
        <f t="shared" si="11"/>
        <v>Main item</v>
      </c>
      <c r="E138" s="6" t="s">
        <v>140</v>
      </c>
      <c r="F138" s="7" t="s">
        <v>290</v>
      </c>
      <c r="G138" s="6">
        <v>1</v>
      </c>
      <c r="H138" s="6" t="s">
        <v>317</v>
      </c>
      <c r="I138">
        <v>280</v>
      </c>
      <c r="J138">
        <f t="shared" si="8"/>
        <v>280</v>
      </c>
      <c r="K138">
        <f>SUMIF(mrs!C:C,E138,mrs!F:F)</f>
        <v>1</v>
      </c>
      <c r="L138">
        <v>9</v>
      </c>
    </row>
    <row r="139" spans="1:12" ht="15.75" thickBot="1" x14ac:dyDescent="0.3">
      <c r="A139">
        <f t="shared" si="9"/>
        <v>138</v>
      </c>
      <c r="B139" s="5" t="s">
        <v>11</v>
      </c>
      <c r="C139" t="str">
        <f t="shared" si="10"/>
        <v>ADSH-P-PO-GE-086</v>
      </c>
      <c r="D139" t="str">
        <f t="shared" si="11"/>
        <v>Main item</v>
      </c>
      <c r="E139" s="6" t="s">
        <v>141</v>
      </c>
      <c r="F139" s="7" t="s">
        <v>291</v>
      </c>
      <c r="G139" s="6">
        <v>1</v>
      </c>
      <c r="H139" s="6" t="s">
        <v>317</v>
      </c>
      <c r="I139">
        <v>280</v>
      </c>
      <c r="J139">
        <f t="shared" si="8"/>
        <v>280</v>
      </c>
      <c r="K139">
        <f>SUMIF(mrs!C:C,E139,mrs!F:F)</f>
        <v>1</v>
      </c>
      <c r="L139">
        <v>9</v>
      </c>
    </row>
    <row r="140" spans="1:12" ht="15.75" thickBot="1" x14ac:dyDescent="0.3">
      <c r="A140">
        <f t="shared" si="9"/>
        <v>139</v>
      </c>
      <c r="B140" s="5" t="s">
        <v>11</v>
      </c>
      <c r="C140" t="str">
        <f t="shared" si="10"/>
        <v>ADSH-P-PO-GE-086</v>
      </c>
      <c r="D140" t="str">
        <f t="shared" si="11"/>
        <v>Main item</v>
      </c>
      <c r="E140" s="6" t="s">
        <v>142</v>
      </c>
      <c r="F140" s="7" t="s">
        <v>292</v>
      </c>
      <c r="G140" s="6">
        <v>1</v>
      </c>
      <c r="H140" s="6" t="s">
        <v>317</v>
      </c>
      <c r="I140">
        <v>280</v>
      </c>
      <c r="J140">
        <f t="shared" si="8"/>
        <v>280</v>
      </c>
      <c r="K140">
        <f>SUMIF(mrs!C:C,E140,mrs!F:F)</f>
        <v>1</v>
      </c>
      <c r="L140">
        <v>9</v>
      </c>
    </row>
    <row r="141" spans="1:12" ht="15.75" thickBot="1" x14ac:dyDescent="0.3">
      <c r="A141">
        <f t="shared" si="9"/>
        <v>140</v>
      </c>
      <c r="B141" s="5" t="s">
        <v>11</v>
      </c>
      <c r="C141" t="str">
        <f t="shared" si="10"/>
        <v>ADSH-P-PO-GE-086</v>
      </c>
      <c r="D141" t="str">
        <f t="shared" si="11"/>
        <v>Main item</v>
      </c>
      <c r="E141" s="6" t="s">
        <v>143</v>
      </c>
      <c r="F141" s="7" t="s">
        <v>293</v>
      </c>
      <c r="G141" s="6">
        <v>1</v>
      </c>
      <c r="H141" s="6" t="s">
        <v>317</v>
      </c>
      <c r="I141">
        <v>280</v>
      </c>
      <c r="J141">
        <f t="shared" si="8"/>
        <v>280</v>
      </c>
      <c r="K141">
        <f>SUMIF(mrs!C:C,E141,mrs!F:F)</f>
        <v>1</v>
      </c>
      <c r="L141">
        <v>9</v>
      </c>
    </row>
    <row r="142" spans="1:12" ht="15.75" thickBot="1" x14ac:dyDescent="0.3">
      <c r="A142">
        <f t="shared" si="9"/>
        <v>141</v>
      </c>
      <c r="B142" s="5" t="s">
        <v>11</v>
      </c>
      <c r="C142" t="str">
        <f t="shared" si="10"/>
        <v>ADSH-P-PO-GE-086</v>
      </c>
      <c r="D142" t="str">
        <f t="shared" si="11"/>
        <v>Main item</v>
      </c>
      <c r="E142" s="6" t="s">
        <v>144</v>
      </c>
      <c r="F142" s="7" t="s">
        <v>294</v>
      </c>
      <c r="G142" s="6">
        <v>1</v>
      </c>
      <c r="H142" s="6" t="s">
        <v>317</v>
      </c>
      <c r="I142">
        <v>280</v>
      </c>
      <c r="J142">
        <f t="shared" si="8"/>
        <v>280</v>
      </c>
      <c r="K142">
        <f>SUMIF(mrs!C:C,E142,mrs!F:F)</f>
        <v>1</v>
      </c>
      <c r="L142">
        <v>9</v>
      </c>
    </row>
    <row r="143" spans="1:12" ht="15.75" thickBot="1" x14ac:dyDescent="0.3">
      <c r="A143">
        <f t="shared" si="9"/>
        <v>142</v>
      </c>
      <c r="B143" s="5" t="s">
        <v>11</v>
      </c>
      <c r="C143" t="str">
        <f t="shared" si="10"/>
        <v>ADSH-P-PO-GE-086</v>
      </c>
      <c r="D143" t="str">
        <f t="shared" si="11"/>
        <v>Main item</v>
      </c>
      <c r="E143" s="6" t="s">
        <v>145</v>
      </c>
      <c r="F143" s="7" t="s">
        <v>295</v>
      </c>
      <c r="G143" s="6">
        <v>1</v>
      </c>
      <c r="H143" s="6" t="s">
        <v>317</v>
      </c>
      <c r="I143">
        <v>280</v>
      </c>
      <c r="J143">
        <f t="shared" si="8"/>
        <v>280</v>
      </c>
      <c r="K143">
        <f>SUMIF(mrs!C:C,E143,mrs!F:F)</f>
        <v>1</v>
      </c>
      <c r="L143">
        <v>9</v>
      </c>
    </row>
    <row r="144" spans="1:12" ht="15.75" thickBot="1" x14ac:dyDescent="0.3">
      <c r="A144">
        <f t="shared" si="9"/>
        <v>143</v>
      </c>
      <c r="B144" s="5" t="s">
        <v>11</v>
      </c>
      <c r="C144" t="str">
        <f t="shared" si="10"/>
        <v>ADSH-P-PO-GE-086</v>
      </c>
      <c r="D144" t="str">
        <f t="shared" si="11"/>
        <v>Main item</v>
      </c>
      <c r="E144" s="6" t="s">
        <v>146</v>
      </c>
      <c r="F144" s="7" t="s">
        <v>296</v>
      </c>
      <c r="G144" s="6">
        <v>1</v>
      </c>
      <c r="H144" s="6" t="s">
        <v>317</v>
      </c>
      <c r="I144">
        <v>280</v>
      </c>
      <c r="J144">
        <f t="shared" si="8"/>
        <v>280</v>
      </c>
      <c r="K144">
        <f>SUMIF(mrs!C:C,E144,mrs!F:F)</f>
        <v>1</v>
      </c>
      <c r="L144">
        <v>9</v>
      </c>
    </row>
    <row r="145" spans="1:12" ht="15.75" thickBot="1" x14ac:dyDescent="0.3">
      <c r="A145">
        <f t="shared" si="9"/>
        <v>144</v>
      </c>
      <c r="B145" s="5" t="s">
        <v>11</v>
      </c>
      <c r="C145" t="str">
        <f t="shared" si="10"/>
        <v>ADSH-P-PO-GE-086</v>
      </c>
      <c r="D145" t="str">
        <f t="shared" si="11"/>
        <v>Main item</v>
      </c>
      <c r="E145" s="6" t="s">
        <v>147</v>
      </c>
      <c r="F145" s="7" t="s">
        <v>297</v>
      </c>
      <c r="G145" s="8">
        <v>1</v>
      </c>
      <c r="H145" s="6" t="s">
        <v>317</v>
      </c>
      <c r="I145">
        <v>310</v>
      </c>
      <c r="J145">
        <f t="shared" si="8"/>
        <v>310</v>
      </c>
      <c r="K145">
        <f>SUMIF(mrs!C:C,E145,mrs!F:F)</f>
        <v>1</v>
      </c>
      <c r="L145">
        <v>3</v>
      </c>
    </row>
    <row r="146" spans="1:12" ht="15.75" thickBot="1" x14ac:dyDescent="0.3">
      <c r="A146">
        <f t="shared" si="9"/>
        <v>145</v>
      </c>
      <c r="B146" s="5" t="s">
        <v>11</v>
      </c>
      <c r="C146" t="str">
        <f t="shared" si="10"/>
        <v>ADSH-P-PO-GE-086</v>
      </c>
      <c r="D146" t="str">
        <f t="shared" si="11"/>
        <v>Main item</v>
      </c>
      <c r="E146" s="6" t="s">
        <v>148</v>
      </c>
      <c r="F146" s="7" t="s">
        <v>298</v>
      </c>
      <c r="G146" s="8">
        <v>1</v>
      </c>
      <c r="H146" s="6" t="s">
        <v>317</v>
      </c>
      <c r="I146">
        <v>310</v>
      </c>
      <c r="J146">
        <f t="shared" si="8"/>
        <v>310</v>
      </c>
      <c r="K146">
        <f>SUMIF(mrs!C:C,E146,mrs!F:F)</f>
        <v>1</v>
      </c>
      <c r="L146">
        <v>3</v>
      </c>
    </row>
    <row r="147" spans="1:12" ht="15.75" thickBot="1" x14ac:dyDescent="0.3">
      <c r="A147">
        <f t="shared" si="9"/>
        <v>146</v>
      </c>
      <c r="B147" s="5" t="s">
        <v>11</v>
      </c>
      <c r="C147" t="str">
        <f t="shared" si="10"/>
        <v>ADSH-P-PO-GE-086</v>
      </c>
      <c r="D147" t="str">
        <f t="shared" si="11"/>
        <v>Main item</v>
      </c>
      <c r="E147" s="6" t="s">
        <v>149</v>
      </c>
      <c r="F147" s="7" t="s">
        <v>299</v>
      </c>
      <c r="G147" s="8">
        <v>1</v>
      </c>
      <c r="H147" s="6" t="s">
        <v>317</v>
      </c>
      <c r="I147">
        <v>310</v>
      </c>
      <c r="J147">
        <f t="shared" si="8"/>
        <v>310</v>
      </c>
      <c r="K147">
        <f>SUMIF(mrs!C:C,E147,mrs!F:F)</f>
        <v>1</v>
      </c>
      <c r="L147">
        <v>3</v>
      </c>
    </row>
    <row r="148" spans="1:12" ht="15.75" thickBot="1" x14ac:dyDescent="0.3">
      <c r="A148">
        <f t="shared" si="9"/>
        <v>147</v>
      </c>
      <c r="B148" s="5" t="s">
        <v>11</v>
      </c>
      <c r="C148" t="str">
        <f t="shared" si="10"/>
        <v>ADSH-P-PO-GE-086</v>
      </c>
      <c r="D148" t="str">
        <f t="shared" si="11"/>
        <v>Main item</v>
      </c>
      <c r="E148" s="6" t="s">
        <v>150</v>
      </c>
      <c r="F148" s="7" t="s">
        <v>300</v>
      </c>
      <c r="G148" s="8">
        <v>1</v>
      </c>
      <c r="H148" s="6" t="s">
        <v>317</v>
      </c>
      <c r="I148">
        <v>310</v>
      </c>
      <c r="J148">
        <f t="shared" si="8"/>
        <v>310</v>
      </c>
      <c r="K148">
        <f>SUMIF(mrs!C:C,E148,mrs!F:F)</f>
        <v>1</v>
      </c>
      <c r="L148">
        <v>3</v>
      </c>
    </row>
    <row r="149" spans="1:12" ht="15.75" thickBot="1" x14ac:dyDescent="0.3">
      <c r="A149">
        <f t="shared" si="9"/>
        <v>148</v>
      </c>
      <c r="B149" s="5" t="s">
        <v>11</v>
      </c>
      <c r="C149" t="str">
        <f t="shared" si="10"/>
        <v>ADSH-P-PO-GE-086</v>
      </c>
      <c r="D149" t="str">
        <f t="shared" si="11"/>
        <v>Main item</v>
      </c>
      <c r="E149" s="6" t="s">
        <v>328</v>
      </c>
      <c r="F149" s="7" t="s">
        <v>301</v>
      </c>
      <c r="G149" s="6">
        <v>1</v>
      </c>
      <c r="H149" s="6" t="s">
        <v>317</v>
      </c>
      <c r="I149">
        <v>280</v>
      </c>
      <c r="J149">
        <f t="shared" si="8"/>
        <v>280</v>
      </c>
      <c r="K149">
        <f>SUMIF(mrs!C:C,E149,mrs!F:F)</f>
        <v>1</v>
      </c>
      <c r="L149">
        <v>9</v>
      </c>
    </row>
    <row r="150" spans="1:12" ht="15.75" thickBot="1" x14ac:dyDescent="0.3">
      <c r="A150">
        <f t="shared" si="9"/>
        <v>149</v>
      </c>
      <c r="B150" s="5" t="s">
        <v>11</v>
      </c>
      <c r="C150" t="str">
        <f t="shared" si="10"/>
        <v>ADSH-P-PO-GE-086</v>
      </c>
      <c r="D150" t="str">
        <f t="shared" si="11"/>
        <v>Main item</v>
      </c>
      <c r="E150" s="6" t="s">
        <v>329</v>
      </c>
      <c r="F150" s="7" t="s">
        <v>302</v>
      </c>
      <c r="G150" s="6">
        <v>1</v>
      </c>
      <c r="H150" s="6" t="s">
        <v>317</v>
      </c>
      <c r="I150">
        <v>280</v>
      </c>
      <c r="J150">
        <f t="shared" si="8"/>
        <v>280</v>
      </c>
      <c r="K150">
        <f>SUMIF(mrs!C:C,E150,mrs!F:F)</f>
        <v>1</v>
      </c>
      <c r="L150">
        <v>9</v>
      </c>
    </row>
    <row r="151" spans="1:12" ht="15.75" thickBot="1" x14ac:dyDescent="0.3">
      <c r="A151">
        <f t="shared" si="9"/>
        <v>150</v>
      </c>
      <c r="B151" s="5" t="s">
        <v>11</v>
      </c>
      <c r="C151" t="str">
        <f t="shared" si="10"/>
        <v>ADSH-P-PO-GE-086</v>
      </c>
      <c r="D151" t="str">
        <f t="shared" si="11"/>
        <v>Main item</v>
      </c>
      <c r="E151" s="6" t="s">
        <v>330</v>
      </c>
      <c r="F151" s="7" t="s">
        <v>303</v>
      </c>
      <c r="G151" s="6">
        <v>1</v>
      </c>
      <c r="H151" s="6" t="s">
        <v>317</v>
      </c>
      <c r="I151">
        <v>280</v>
      </c>
      <c r="J151">
        <f t="shared" si="8"/>
        <v>280</v>
      </c>
      <c r="K151">
        <f>SUMIF(mrs!C:C,E151,mrs!F:F)</f>
        <v>1</v>
      </c>
      <c r="L151">
        <v>9</v>
      </c>
    </row>
    <row r="152" spans="1:12" ht="15.75" thickBot="1" x14ac:dyDescent="0.3">
      <c r="A152">
        <f t="shared" si="9"/>
        <v>151</v>
      </c>
      <c r="B152" s="5" t="s">
        <v>11</v>
      </c>
      <c r="C152" t="str">
        <f t="shared" si="10"/>
        <v>ADSH-P-PO-GE-086</v>
      </c>
      <c r="D152" t="str">
        <f t="shared" si="11"/>
        <v>Main item</v>
      </c>
      <c r="E152" s="6" t="s">
        <v>151</v>
      </c>
      <c r="F152" s="7" t="s">
        <v>304</v>
      </c>
      <c r="G152" s="6">
        <v>1</v>
      </c>
      <c r="H152" s="6" t="s">
        <v>317</v>
      </c>
      <c r="I152">
        <v>280</v>
      </c>
      <c r="J152">
        <f t="shared" si="8"/>
        <v>280</v>
      </c>
      <c r="K152">
        <f>SUMIF(mrs!C:C,E152,mrs!F:F)</f>
        <v>1</v>
      </c>
      <c r="L152">
        <v>10</v>
      </c>
    </row>
    <row r="153" spans="1:12" ht="15.75" thickBot="1" x14ac:dyDescent="0.3">
      <c r="A153">
        <f t="shared" si="9"/>
        <v>152</v>
      </c>
      <c r="B153" s="5" t="s">
        <v>11</v>
      </c>
      <c r="C153" t="str">
        <f t="shared" si="10"/>
        <v>ADSH-P-PO-GE-086</v>
      </c>
      <c r="D153" t="str">
        <f t="shared" si="11"/>
        <v>Main item</v>
      </c>
      <c r="E153" s="6" t="s">
        <v>152</v>
      </c>
      <c r="F153" s="7" t="s">
        <v>305</v>
      </c>
      <c r="G153" s="6">
        <v>1</v>
      </c>
      <c r="H153" s="6" t="s">
        <v>317</v>
      </c>
      <c r="I153">
        <v>280</v>
      </c>
      <c r="J153">
        <f t="shared" si="8"/>
        <v>280</v>
      </c>
      <c r="K153">
        <f>SUMIF(mrs!C:C,E153,mrs!F:F)</f>
        <v>1</v>
      </c>
      <c r="L153">
        <v>10</v>
      </c>
    </row>
    <row r="154" spans="1:12" ht="15.75" thickBot="1" x14ac:dyDescent="0.3">
      <c r="A154">
        <f t="shared" si="9"/>
        <v>153</v>
      </c>
      <c r="B154" s="5" t="s">
        <v>11</v>
      </c>
      <c r="C154" t="str">
        <f t="shared" si="10"/>
        <v>ADSH-P-PO-GE-086</v>
      </c>
      <c r="D154" t="str">
        <f t="shared" si="11"/>
        <v>Main item</v>
      </c>
      <c r="E154" s="6" t="s">
        <v>153</v>
      </c>
      <c r="F154" s="7" t="s">
        <v>306</v>
      </c>
      <c r="G154" s="6">
        <v>1</v>
      </c>
      <c r="H154" s="6" t="s">
        <v>317</v>
      </c>
      <c r="I154">
        <v>280</v>
      </c>
      <c r="J154">
        <f t="shared" si="8"/>
        <v>280</v>
      </c>
      <c r="K154">
        <f>SUMIF(mrs!C:C,E154,mrs!F:F)</f>
        <v>1</v>
      </c>
      <c r="L154">
        <v>10</v>
      </c>
    </row>
    <row r="155" spans="1:12" ht="15.75" thickBot="1" x14ac:dyDescent="0.3">
      <c r="A155">
        <f t="shared" si="9"/>
        <v>154</v>
      </c>
      <c r="B155" s="5" t="s">
        <v>11</v>
      </c>
      <c r="C155" t="str">
        <f t="shared" si="10"/>
        <v>ADSH-P-PO-GE-086</v>
      </c>
      <c r="D155" t="str">
        <f t="shared" si="11"/>
        <v>Main item</v>
      </c>
      <c r="E155" s="6" t="s">
        <v>154</v>
      </c>
      <c r="F155" s="7" t="s">
        <v>307</v>
      </c>
      <c r="G155" s="6">
        <v>1</v>
      </c>
      <c r="H155" s="6" t="s">
        <v>317</v>
      </c>
      <c r="I155">
        <v>280</v>
      </c>
      <c r="J155">
        <f t="shared" si="8"/>
        <v>280</v>
      </c>
      <c r="K155">
        <f>SUMIF(mrs!C:C,E155,mrs!F:F)</f>
        <v>1</v>
      </c>
      <c r="L155">
        <v>10</v>
      </c>
    </row>
    <row r="156" spans="1:12" ht="15.75" thickBot="1" x14ac:dyDescent="0.3">
      <c r="A156">
        <f t="shared" si="9"/>
        <v>155</v>
      </c>
      <c r="B156" s="5" t="s">
        <v>11</v>
      </c>
      <c r="C156" t="str">
        <f t="shared" si="10"/>
        <v>ADSH-P-PO-GE-086</v>
      </c>
      <c r="D156" t="str">
        <f t="shared" si="11"/>
        <v>Main item</v>
      </c>
      <c r="E156" s="6" t="s">
        <v>155</v>
      </c>
      <c r="F156" s="7" t="s">
        <v>308</v>
      </c>
      <c r="G156" s="6">
        <v>1</v>
      </c>
      <c r="H156" s="6" t="s">
        <v>317</v>
      </c>
      <c r="I156">
        <v>280</v>
      </c>
      <c r="J156">
        <f t="shared" si="8"/>
        <v>280</v>
      </c>
      <c r="K156">
        <f>SUMIF(mrs!C:C,E156,mrs!F:F)</f>
        <v>1</v>
      </c>
      <c r="L156">
        <v>10</v>
      </c>
    </row>
    <row r="157" spans="1:12" ht="15.75" thickBot="1" x14ac:dyDescent="0.3">
      <c r="A157">
        <f t="shared" si="9"/>
        <v>156</v>
      </c>
      <c r="B157" s="5" t="s">
        <v>11</v>
      </c>
      <c r="C157" t="str">
        <f t="shared" si="10"/>
        <v>ADSH-P-PO-GE-086</v>
      </c>
      <c r="D157" t="str">
        <f t="shared" si="11"/>
        <v>Main item</v>
      </c>
      <c r="E157" s="6" t="s">
        <v>156</v>
      </c>
      <c r="F157" s="7" t="s">
        <v>309</v>
      </c>
      <c r="G157" s="6">
        <v>1</v>
      </c>
      <c r="H157" s="6" t="s">
        <v>317</v>
      </c>
      <c r="I157">
        <v>280</v>
      </c>
      <c r="J157">
        <f t="shared" si="8"/>
        <v>280</v>
      </c>
      <c r="K157">
        <f>SUMIF(mrs!C:C,E157,mrs!F:F)</f>
        <v>1</v>
      </c>
      <c r="L157">
        <v>10</v>
      </c>
    </row>
    <row r="158" spans="1:12" ht="15.75" thickBot="1" x14ac:dyDescent="0.3">
      <c r="A158">
        <f t="shared" si="9"/>
        <v>157</v>
      </c>
      <c r="B158" s="5" t="s">
        <v>11</v>
      </c>
      <c r="C158" t="str">
        <f t="shared" si="10"/>
        <v>ADSH-P-PO-GE-086</v>
      </c>
      <c r="D158" t="str">
        <f t="shared" si="11"/>
        <v>Main item</v>
      </c>
      <c r="E158" s="6" t="s">
        <v>157</v>
      </c>
      <c r="F158" s="7" t="s">
        <v>310</v>
      </c>
      <c r="G158" s="6">
        <v>1</v>
      </c>
      <c r="H158" s="6" t="s">
        <v>317</v>
      </c>
      <c r="I158">
        <v>280</v>
      </c>
      <c r="J158">
        <f t="shared" si="8"/>
        <v>280</v>
      </c>
      <c r="K158">
        <f>SUMIF(mrs!C:C,E158,mrs!F:F)</f>
        <v>1</v>
      </c>
      <c r="L158">
        <v>10</v>
      </c>
    </row>
    <row r="159" spans="1:12" ht="15.75" thickBot="1" x14ac:dyDescent="0.3">
      <c r="A159">
        <f t="shared" si="9"/>
        <v>158</v>
      </c>
      <c r="B159" s="5" t="s">
        <v>11</v>
      </c>
      <c r="C159" t="str">
        <f t="shared" si="10"/>
        <v>ADSH-P-PO-GE-086</v>
      </c>
      <c r="D159" t="str">
        <f t="shared" si="11"/>
        <v>Main item</v>
      </c>
      <c r="E159" s="6" t="s">
        <v>158</v>
      </c>
      <c r="F159" s="7" t="s">
        <v>311</v>
      </c>
      <c r="G159" s="6">
        <v>1</v>
      </c>
      <c r="H159" s="6" t="s">
        <v>317</v>
      </c>
      <c r="I159">
        <v>280</v>
      </c>
      <c r="J159">
        <f t="shared" si="8"/>
        <v>280</v>
      </c>
      <c r="K159">
        <f>SUMIF(mrs!C:C,E159,mrs!F:F)</f>
        <v>1</v>
      </c>
      <c r="L159">
        <v>10</v>
      </c>
    </row>
    <row r="160" spans="1:12" ht="15.75" thickBot="1" x14ac:dyDescent="0.3">
      <c r="A160">
        <f t="shared" si="9"/>
        <v>159</v>
      </c>
      <c r="B160" s="5" t="s">
        <v>11</v>
      </c>
      <c r="C160" t="str">
        <f t="shared" si="10"/>
        <v>ADSH-P-PO-GE-086</v>
      </c>
      <c r="D160" t="str">
        <f t="shared" si="11"/>
        <v>Main item</v>
      </c>
      <c r="E160" s="6" t="s">
        <v>159</v>
      </c>
      <c r="F160" s="7" t="s">
        <v>312</v>
      </c>
      <c r="G160" s="6">
        <v>1</v>
      </c>
      <c r="H160" s="6" t="s">
        <v>317</v>
      </c>
      <c r="I160">
        <v>280</v>
      </c>
      <c r="J160">
        <f t="shared" si="8"/>
        <v>280</v>
      </c>
      <c r="K160">
        <f>SUMIF(mrs!C:C,E160,mrs!F:F)</f>
        <v>1</v>
      </c>
      <c r="L160">
        <v>10</v>
      </c>
    </row>
    <row r="161" spans="1:12" ht="15.75" thickBot="1" x14ac:dyDescent="0.3">
      <c r="A161">
        <f t="shared" si="9"/>
        <v>160</v>
      </c>
      <c r="B161" s="5" t="s">
        <v>11</v>
      </c>
      <c r="C161" t="str">
        <f t="shared" si="10"/>
        <v>ADSH-P-PO-GE-086</v>
      </c>
      <c r="D161" t="str">
        <f t="shared" si="11"/>
        <v>Main item</v>
      </c>
      <c r="E161" s="6" t="s">
        <v>160</v>
      </c>
      <c r="F161" s="7" t="s">
        <v>313</v>
      </c>
      <c r="G161" s="6">
        <v>1</v>
      </c>
      <c r="H161" s="6" t="s">
        <v>317</v>
      </c>
      <c r="I161">
        <v>280</v>
      </c>
      <c r="J161">
        <f t="shared" si="8"/>
        <v>280</v>
      </c>
      <c r="K161">
        <f>SUMIF(mrs!C:C,E161,mrs!F:F)</f>
        <v>1</v>
      </c>
      <c r="L161">
        <v>2</v>
      </c>
    </row>
    <row r="162" spans="1:12" ht="15.75" thickBot="1" x14ac:dyDescent="0.3">
      <c r="A162">
        <f t="shared" si="9"/>
        <v>161</v>
      </c>
      <c r="B162" s="5" t="s">
        <v>11</v>
      </c>
      <c r="C162" t="str">
        <f t="shared" si="10"/>
        <v>ADSH-P-PO-GE-086</v>
      </c>
      <c r="D162" t="str">
        <f t="shared" si="11"/>
        <v>Main item</v>
      </c>
      <c r="E162" s="6" t="s">
        <v>161</v>
      </c>
      <c r="F162" s="7" t="s">
        <v>314</v>
      </c>
      <c r="G162" s="6">
        <v>1</v>
      </c>
      <c r="H162" s="6" t="s">
        <v>317</v>
      </c>
      <c r="I162">
        <v>280</v>
      </c>
      <c r="J162">
        <f t="shared" si="8"/>
        <v>280</v>
      </c>
      <c r="K162">
        <f>SUMIF(mrs!C:C,E162,mrs!F:F)</f>
        <v>1</v>
      </c>
      <c r="L162">
        <v>2</v>
      </c>
    </row>
    <row r="163" spans="1:12" ht="15.75" thickBot="1" x14ac:dyDescent="0.3">
      <c r="A163">
        <f t="shared" si="9"/>
        <v>162</v>
      </c>
      <c r="B163" s="5" t="s">
        <v>11</v>
      </c>
      <c r="C163" t="str">
        <f t="shared" si="10"/>
        <v>ADSH-P-PO-GE-086</v>
      </c>
      <c r="D163" t="str">
        <f t="shared" si="11"/>
        <v>Main item</v>
      </c>
      <c r="E163" s="6" t="s">
        <v>162</v>
      </c>
      <c r="F163" s="7" t="s">
        <v>315</v>
      </c>
      <c r="G163" s="6">
        <v>1</v>
      </c>
      <c r="H163" s="6" t="s">
        <v>317</v>
      </c>
      <c r="I163">
        <v>280</v>
      </c>
      <c r="J163">
        <f t="shared" si="8"/>
        <v>280</v>
      </c>
      <c r="K163">
        <f>SUMIF(mrs!C:C,E163,mrs!F:F)</f>
        <v>1</v>
      </c>
      <c r="L163">
        <v>2</v>
      </c>
    </row>
    <row r="164" spans="1:12" ht="15.75" thickBot="1" x14ac:dyDescent="0.3">
      <c r="A164">
        <f t="shared" si="9"/>
        <v>163</v>
      </c>
      <c r="B164" s="5" t="s">
        <v>11</v>
      </c>
      <c r="C164" t="str">
        <f t="shared" si="10"/>
        <v>ADSH-P-PO-GE-086</v>
      </c>
      <c r="D164" t="str">
        <f t="shared" si="11"/>
        <v>Main item</v>
      </c>
      <c r="E164" s="6" t="s">
        <v>163</v>
      </c>
      <c r="F164" s="7" t="s">
        <v>316</v>
      </c>
      <c r="G164" s="6">
        <v>1</v>
      </c>
      <c r="H164" s="6" t="s">
        <v>317</v>
      </c>
      <c r="I164">
        <v>280</v>
      </c>
      <c r="J164">
        <f t="shared" si="8"/>
        <v>280</v>
      </c>
      <c r="K164">
        <f>SUMIF(mrs!C:C,E164,mrs!F:F)</f>
        <v>1</v>
      </c>
      <c r="L164">
        <v>2</v>
      </c>
    </row>
  </sheetData>
  <autoFilter ref="A1:L164" xr:uid="{00000000-0001-0000-0000-000000000000}"/>
  <phoneticPr fontId="6" type="noConversion"/>
  <conditionalFormatting sqref="E2:E164">
    <cfRule type="duplicateValues" dxfId="4" priority="1"/>
  </conditionalFormatting>
  <pageMargins left="0.7" right="0.7" top="0.75" bottom="0.75" header="0.3" footer="0.3"/>
  <pageSetup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0D0A7-BCF8-4BCD-9DB5-2388651868D6}">
  <dimension ref="A1:I165"/>
  <sheetViews>
    <sheetView rightToLeft="1" workbookViewId="0">
      <selection activeCell="B1" sqref="B1"/>
    </sheetView>
  </sheetViews>
  <sheetFormatPr defaultRowHeight="15" x14ac:dyDescent="0.25"/>
  <sheetData>
    <row r="1" spans="1:9" x14ac:dyDescent="0.25">
      <c r="A1" t="s">
        <v>333</v>
      </c>
      <c r="B1" t="s">
        <v>334</v>
      </c>
    </row>
    <row r="2" spans="1:9" x14ac:dyDescent="0.25">
      <c r="A2" t="s">
        <v>335</v>
      </c>
      <c r="B2" t="s">
        <v>336</v>
      </c>
      <c r="C2" t="s">
        <v>9</v>
      </c>
      <c r="D2" t="s">
        <v>1</v>
      </c>
      <c r="E2" t="s">
        <v>2</v>
      </c>
      <c r="F2" t="s">
        <v>7</v>
      </c>
      <c r="G2" t="s">
        <v>337</v>
      </c>
      <c r="H2" t="s">
        <v>338</v>
      </c>
      <c r="I2" t="s">
        <v>339</v>
      </c>
    </row>
    <row r="3" spans="1:9" x14ac:dyDescent="0.25">
      <c r="A3">
        <v>1</v>
      </c>
      <c r="B3" t="s">
        <v>340</v>
      </c>
      <c r="C3" t="s">
        <v>341</v>
      </c>
      <c r="D3" t="s">
        <v>14</v>
      </c>
      <c r="E3" t="s">
        <v>164</v>
      </c>
      <c r="F3" t="s">
        <v>317</v>
      </c>
      <c r="G3">
        <v>1</v>
      </c>
      <c r="H3">
        <v>1</v>
      </c>
      <c r="I3">
        <v>1</v>
      </c>
    </row>
    <row r="4" spans="1:9" x14ac:dyDescent="0.25">
      <c r="A4">
        <v>2</v>
      </c>
      <c r="B4" t="s">
        <v>340</v>
      </c>
      <c r="C4" t="s">
        <v>341</v>
      </c>
      <c r="D4" t="s">
        <v>15</v>
      </c>
      <c r="E4" t="s">
        <v>165</v>
      </c>
      <c r="F4" t="s">
        <v>317</v>
      </c>
      <c r="G4">
        <v>1</v>
      </c>
      <c r="H4">
        <v>1</v>
      </c>
      <c r="I4">
        <v>1</v>
      </c>
    </row>
    <row r="5" spans="1:9" x14ac:dyDescent="0.25">
      <c r="A5">
        <v>3</v>
      </c>
      <c r="B5" t="s">
        <v>340</v>
      </c>
      <c r="C5" t="s">
        <v>341</v>
      </c>
      <c r="D5" t="s">
        <v>16</v>
      </c>
      <c r="E5" t="s">
        <v>166</v>
      </c>
      <c r="F5" t="s">
        <v>317</v>
      </c>
      <c r="G5">
        <v>1</v>
      </c>
      <c r="H5">
        <v>1</v>
      </c>
      <c r="I5">
        <v>1</v>
      </c>
    </row>
    <row r="6" spans="1:9" x14ac:dyDescent="0.25">
      <c r="A6">
        <v>4</v>
      </c>
      <c r="B6" t="s">
        <v>340</v>
      </c>
      <c r="C6" t="s">
        <v>341</v>
      </c>
      <c r="D6" t="s">
        <v>17</v>
      </c>
      <c r="E6" t="s">
        <v>167</v>
      </c>
      <c r="F6" t="s">
        <v>317</v>
      </c>
      <c r="G6">
        <v>1</v>
      </c>
      <c r="H6">
        <v>1</v>
      </c>
      <c r="I6">
        <v>1</v>
      </c>
    </row>
    <row r="7" spans="1:9" x14ac:dyDescent="0.25">
      <c r="A7">
        <v>5</v>
      </c>
      <c r="B7" t="s">
        <v>340</v>
      </c>
      <c r="C7" t="s">
        <v>341</v>
      </c>
      <c r="D7" t="s">
        <v>18</v>
      </c>
      <c r="E7" t="s">
        <v>168</v>
      </c>
      <c r="F7" t="s">
        <v>317</v>
      </c>
      <c r="G7">
        <v>1</v>
      </c>
      <c r="H7">
        <v>1</v>
      </c>
      <c r="I7">
        <v>1</v>
      </c>
    </row>
    <row r="8" spans="1:9" x14ac:dyDescent="0.25">
      <c r="A8">
        <v>6</v>
      </c>
      <c r="B8" t="s">
        <v>340</v>
      </c>
      <c r="C8" t="s">
        <v>341</v>
      </c>
      <c r="D8" t="s">
        <v>19</v>
      </c>
      <c r="E8" t="s">
        <v>169</v>
      </c>
      <c r="F8" t="s">
        <v>317</v>
      </c>
      <c r="G8">
        <v>1</v>
      </c>
      <c r="H8">
        <v>1</v>
      </c>
      <c r="I8">
        <v>1</v>
      </c>
    </row>
    <row r="9" spans="1:9" x14ac:dyDescent="0.25">
      <c r="A9">
        <v>7</v>
      </c>
      <c r="B9" t="s">
        <v>340</v>
      </c>
      <c r="C9" t="s">
        <v>341</v>
      </c>
      <c r="D9" t="s">
        <v>20</v>
      </c>
      <c r="E9" t="s">
        <v>170</v>
      </c>
      <c r="F9" t="s">
        <v>317</v>
      </c>
      <c r="G9">
        <v>1</v>
      </c>
      <c r="H9">
        <v>1</v>
      </c>
      <c r="I9">
        <v>1</v>
      </c>
    </row>
    <row r="10" spans="1:9" x14ac:dyDescent="0.25">
      <c r="A10">
        <v>8</v>
      </c>
      <c r="B10" t="s">
        <v>340</v>
      </c>
      <c r="C10" t="s">
        <v>341</v>
      </c>
      <c r="D10" t="s">
        <v>21</v>
      </c>
      <c r="E10" t="s">
        <v>171</v>
      </c>
      <c r="F10" t="s">
        <v>317</v>
      </c>
      <c r="G10">
        <v>1</v>
      </c>
      <c r="H10">
        <v>1</v>
      </c>
      <c r="I10">
        <v>1</v>
      </c>
    </row>
    <row r="11" spans="1:9" x14ac:dyDescent="0.25">
      <c r="A11">
        <v>9</v>
      </c>
      <c r="B11" t="s">
        <v>340</v>
      </c>
      <c r="C11" t="s">
        <v>341</v>
      </c>
      <c r="D11" t="s">
        <v>22</v>
      </c>
      <c r="E11" t="s">
        <v>172</v>
      </c>
      <c r="F11" t="s">
        <v>317</v>
      </c>
      <c r="G11">
        <v>1</v>
      </c>
      <c r="H11">
        <v>1</v>
      </c>
      <c r="I11">
        <v>1</v>
      </c>
    </row>
    <row r="12" spans="1:9" x14ac:dyDescent="0.25">
      <c r="A12">
        <v>10</v>
      </c>
      <c r="B12" t="s">
        <v>340</v>
      </c>
      <c r="C12" t="s">
        <v>341</v>
      </c>
      <c r="D12" t="s">
        <v>23</v>
      </c>
      <c r="E12" t="s">
        <v>173</v>
      </c>
      <c r="F12" t="s">
        <v>317</v>
      </c>
      <c r="G12">
        <v>1</v>
      </c>
      <c r="H12">
        <v>1</v>
      </c>
      <c r="I12">
        <v>1</v>
      </c>
    </row>
    <row r="13" spans="1:9" x14ac:dyDescent="0.25">
      <c r="A13">
        <v>11</v>
      </c>
      <c r="B13" t="s">
        <v>340</v>
      </c>
      <c r="C13" t="s">
        <v>341</v>
      </c>
      <c r="D13" t="s">
        <v>24</v>
      </c>
      <c r="E13" t="s">
        <v>174</v>
      </c>
      <c r="F13" t="s">
        <v>317</v>
      </c>
      <c r="G13">
        <v>1</v>
      </c>
      <c r="H13">
        <v>1</v>
      </c>
      <c r="I13">
        <v>1</v>
      </c>
    </row>
    <row r="14" spans="1:9" x14ac:dyDescent="0.25">
      <c r="A14">
        <v>12</v>
      </c>
      <c r="B14" t="s">
        <v>340</v>
      </c>
      <c r="C14" t="s">
        <v>341</v>
      </c>
      <c r="D14" t="s">
        <v>25</v>
      </c>
      <c r="E14" t="s">
        <v>175</v>
      </c>
      <c r="F14" t="s">
        <v>317</v>
      </c>
      <c r="G14">
        <v>1</v>
      </c>
      <c r="H14">
        <v>1</v>
      </c>
      <c r="I14">
        <v>1</v>
      </c>
    </row>
    <row r="15" spans="1:9" x14ac:dyDescent="0.25">
      <c r="A15">
        <v>13</v>
      </c>
      <c r="B15" t="s">
        <v>340</v>
      </c>
      <c r="C15" t="s">
        <v>341</v>
      </c>
      <c r="D15" t="s">
        <v>26</v>
      </c>
      <c r="E15" t="s">
        <v>176</v>
      </c>
      <c r="F15" t="s">
        <v>317</v>
      </c>
      <c r="G15">
        <v>1</v>
      </c>
      <c r="H15">
        <v>1</v>
      </c>
      <c r="I15">
        <v>1</v>
      </c>
    </row>
    <row r="16" spans="1:9" x14ac:dyDescent="0.25">
      <c r="A16">
        <v>14</v>
      </c>
      <c r="B16" t="s">
        <v>340</v>
      </c>
      <c r="C16" t="s">
        <v>341</v>
      </c>
      <c r="D16" t="s">
        <v>27</v>
      </c>
      <c r="E16" t="s">
        <v>177</v>
      </c>
      <c r="F16" t="s">
        <v>317</v>
      </c>
      <c r="G16">
        <v>1</v>
      </c>
      <c r="H16">
        <v>1</v>
      </c>
      <c r="I16">
        <v>1</v>
      </c>
    </row>
    <row r="17" spans="1:9" x14ac:dyDescent="0.25">
      <c r="A17">
        <v>15</v>
      </c>
      <c r="B17" t="s">
        <v>340</v>
      </c>
      <c r="C17" t="s">
        <v>341</v>
      </c>
      <c r="D17" t="s">
        <v>28</v>
      </c>
      <c r="E17" t="s">
        <v>178</v>
      </c>
      <c r="F17" t="s">
        <v>317</v>
      </c>
      <c r="G17">
        <v>1</v>
      </c>
      <c r="H17">
        <v>1</v>
      </c>
      <c r="I17">
        <v>1</v>
      </c>
    </row>
    <row r="18" spans="1:9" x14ac:dyDescent="0.25">
      <c r="A18">
        <v>16</v>
      </c>
      <c r="B18" t="s">
        <v>340</v>
      </c>
      <c r="C18" t="s">
        <v>341</v>
      </c>
      <c r="D18" t="s">
        <v>29</v>
      </c>
      <c r="E18" t="s">
        <v>342</v>
      </c>
      <c r="F18" t="s">
        <v>317</v>
      </c>
      <c r="G18">
        <v>1</v>
      </c>
      <c r="H18">
        <v>1</v>
      </c>
      <c r="I18">
        <v>1</v>
      </c>
    </row>
    <row r="19" spans="1:9" x14ac:dyDescent="0.25">
      <c r="A19">
        <v>17</v>
      </c>
      <c r="B19" t="s">
        <v>340</v>
      </c>
      <c r="C19" t="s">
        <v>341</v>
      </c>
      <c r="D19" t="s">
        <v>30</v>
      </c>
      <c r="E19" t="s">
        <v>343</v>
      </c>
      <c r="F19" t="s">
        <v>317</v>
      </c>
      <c r="G19">
        <v>1</v>
      </c>
      <c r="H19">
        <v>1</v>
      </c>
      <c r="I19">
        <v>1</v>
      </c>
    </row>
    <row r="20" spans="1:9" x14ac:dyDescent="0.25">
      <c r="A20">
        <v>18</v>
      </c>
      <c r="B20" t="s">
        <v>340</v>
      </c>
      <c r="C20" t="s">
        <v>341</v>
      </c>
      <c r="D20" t="s">
        <v>31</v>
      </c>
      <c r="E20" t="s">
        <v>344</v>
      </c>
      <c r="F20" t="s">
        <v>317</v>
      </c>
      <c r="G20">
        <v>1</v>
      </c>
      <c r="H20">
        <v>1</v>
      </c>
      <c r="I20">
        <v>1</v>
      </c>
    </row>
    <row r="21" spans="1:9" x14ac:dyDescent="0.25">
      <c r="A21">
        <v>19</v>
      </c>
      <c r="B21" t="s">
        <v>340</v>
      </c>
      <c r="C21" t="s">
        <v>341</v>
      </c>
      <c r="D21" t="s">
        <v>32</v>
      </c>
      <c r="E21" t="s">
        <v>345</v>
      </c>
      <c r="F21" t="s">
        <v>317</v>
      </c>
      <c r="G21">
        <v>1</v>
      </c>
      <c r="H21">
        <v>1</v>
      </c>
      <c r="I21">
        <v>1</v>
      </c>
    </row>
    <row r="22" spans="1:9" x14ac:dyDescent="0.25">
      <c r="A22">
        <v>20</v>
      </c>
      <c r="B22" t="s">
        <v>340</v>
      </c>
      <c r="C22" t="s">
        <v>341</v>
      </c>
      <c r="D22" t="s">
        <v>33</v>
      </c>
      <c r="E22" t="s">
        <v>346</v>
      </c>
      <c r="F22" t="s">
        <v>317</v>
      </c>
      <c r="G22">
        <v>1</v>
      </c>
      <c r="H22">
        <v>1</v>
      </c>
      <c r="I22">
        <v>1</v>
      </c>
    </row>
    <row r="23" spans="1:9" x14ac:dyDescent="0.25">
      <c r="A23">
        <v>21</v>
      </c>
      <c r="B23" t="s">
        <v>340</v>
      </c>
      <c r="C23" t="s">
        <v>341</v>
      </c>
      <c r="D23" t="s">
        <v>34</v>
      </c>
      <c r="E23" t="s">
        <v>347</v>
      </c>
      <c r="F23" t="s">
        <v>317</v>
      </c>
      <c r="G23">
        <v>1</v>
      </c>
      <c r="H23">
        <v>1</v>
      </c>
      <c r="I23">
        <v>1</v>
      </c>
    </row>
    <row r="24" spans="1:9" x14ac:dyDescent="0.25">
      <c r="A24">
        <v>22</v>
      </c>
      <c r="B24" t="s">
        <v>340</v>
      </c>
      <c r="C24" t="s">
        <v>341</v>
      </c>
      <c r="D24" t="s">
        <v>35</v>
      </c>
      <c r="E24" t="s">
        <v>348</v>
      </c>
      <c r="F24" t="s">
        <v>317</v>
      </c>
      <c r="G24">
        <v>1</v>
      </c>
      <c r="H24">
        <v>1</v>
      </c>
      <c r="I24">
        <v>1</v>
      </c>
    </row>
    <row r="25" spans="1:9" x14ac:dyDescent="0.25">
      <c r="A25">
        <v>23</v>
      </c>
      <c r="B25" t="s">
        <v>340</v>
      </c>
      <c r="C25" t="s">
        <v>341</v>
      </c>
      <c r="D25" t="s">
        <v>36</v>
      </c>
      <c r="E25" t="s">
        <v>349</v>
      </c>
      <c r="F25" t="s">
        <v>317</v>
      </c>
      <c r="G25">
        <v>1</v>
      </c>
      <c r="H25">
        <v>1</v>
      </c>
      <c r="I25">
        <v>1</v>
      </c>
    </row>
    <row r="26" spans="1:9" x14ac:dyDescent="0.25">
      <c r="A26">
        <v>24</v>
      </c>
      <c r="B26" t="s">
        <v>340</v>
      </c>
      <c r="C26" t="s">
        <v>341</v>
      </c>
      <c r="D26" t="s">
        <v>37</v>
      </c>
      <c r="E26" t="s">
        <v>350</v>
      </c>
      <c r="F26" t="s">
        <v>317</v>
      </c>
      <c r="G26">
        <v>1</v>
      </c>
      <c r="H26">
        <v>1</v>
      </c>
      <c r="I26">
        <v>1</v>
      </c>
    </row>
    <row r="27" spans="1:9" x14ac:dyDescent="0.25">
      <c r="A27">
        <v>25</v>
      </c>
      <c r="B27" t="s">
        <v>340</v>
      </c>
      <c r="C27" t="s">
        <v>341</v>
      </c>
      <c r="D27" t="s">
        <v>38</v>
      </c>
      <c r="E27" t="s">
        <v>351</v>
      </c>
      <c r="F27" t="s">
        <v>317</v>
      </c>
      <c r="G27">
        <v>1</v>
      </c>
      <c r="H27">
        <v>1</v>
      </c>
      <c r="I27">
        <v>1</v>
      </c>
    </row>
    <row r="28" spans="1:9" x14ac:dyDescent="0.25">
      <c r="A28">
        <v>26</v>
      </c>
      <c r="B28" t="s">
        <v>340</v>
      </c>
      <c r="C28" t="s">
        <v>341</v>
      </c>
      <c r="D28" t="s">
        <v>39</v>
      </c>
      <c r="E28" t="s">
        <v>352</v>
      </c>
      <c r="F28" t="s">
        <v>317</v>
      </c>
      <c r="G28">
        <v>1</v>
      </c>
      <c r="H28">
        <v>1</v>
      </c>
      <c r="I28">
        <v>1</v>
      </c>
    </row>
    <row r="29" spans="1:9" x14ac:dyDescent="0.25">
      <c r="A29">
        <v>27</v>
      </c>
      <c r="B29" t="s">
        <v>340</v>
      </c>
      <c r="C29" t="s">
        <v>341</v>
      </c>
      <c r="D29" t="s">
        <v>40</v>
      </c>
      <c r="E29" t="s">
        <v>190</v>
      </c>
      <c r="F29" t="s">
        <v>317</v>
      </c>
      <c r="G29">
        <v>1</v>
      </c>
      <c r="H29">
        <v>1</v>
      </c>
      <c r="I29">
        <v>1</v>
      </c>
    </row>
    <row r="30" spans="1:9" x14ac:dyDescent="0.25">
      <c r="A30">
        <v>28</v>
      </c>
      <c r="B30" t="s">
        <v>340</v>
      </c>
      <c r="C30" t="s">
        <v>341</v>
      </c>
      <c r="D30" t="s">
        <v>41</v>
      </c>
      <c r="E30" t="s">
        <v>191</v>
      </c>
      <c r="F30" t="s">
        <v>317</v>
      </c>
      <c r="G30">
        <v>1</v>
      </c>
      <c r="H30">
        <v>1</v>
      </c>
      <c r="I30">
        <v>1</v>
      </c>
    </row>
    <row r="31" spans="1:9" x14ac:dyDescent="0.25">
      <c r="A31">
        <v>29</v>
      </c>
      <c r="B31" t="s">
        <v>340</v>
      </c>
      <c r="C31" t="s">
        <v>341</v>
      </c>
      <c r="D31" t="s">
        <v>42</v>
      </c>
      <c r="E31" t="s">
        <v>192</v>
      </c>
      <c r="F31" t="s">
        <v>317</v>
      </c>
      <c r="G31">
        <v>1</v>
      </c>
      <c r="H31">
        <v>1</v>
      </c>
      <c r="I31">
        <v>1</v>
      </c>
    </row>
    <row r="32" spans="1:9" x14ac:dyDescent="0.25">
      <c r="A32">
        <v>30</v>
      </c>
      <c r="B32" t="s">
        <v>340</v>
      </c>
      <c r="C32" t="s">
        <v>341</v>
      </c>
      <c r="D32" t="s">
        <v>43</v>
      </c>
      <c r="E32" t="s">
        <v>193</v>
      </c>
      <c r="F32" t="s">
        <v>317</v>
      </c>
      <c r="G32">
        <v>1</v>
      </c>
      <c r="H32">
        <v>1</v>
      </c>
      <c r="I32">
        <v>1</v>
      </c>
    </row>
    <row r="33" spans="1:9" x14ac:dyDescent="0.25">
      <c r="A33">
        <v>31</v>
      </c>
      <c r="B33" t="s">
        <v>340</v>
      </c>
      <c r="C33" t="s">
        <v>341</v>
      </c>
      <c r="D33" t="s">
        <v>44</v>
      </c>
      <c r="E33" t="s">
        <v>194</v>
      </c>
      <c r="F33" t="s">
        <v>317</v>
      </c>
      <c r="G33">
        <v>1</v>
      </c>
      <c r="H33">
        <v>1</v>
      </c>
      <c r="I33">
        <v>1</v>
      </c>
    </row>
    <row r="34" spans="1:9" x14ac:dyDescent="0.25">
      <c r="A34">
        <v>32</v>
      </c>
      <c r="B34" t="s">
        <v>340</v>
      </c>
      <c r="C34" t="s">
        <v>341</v>
      </c>
      <c r="D34" t="s">
        <v>45</v>
      </c>
      <c r="E34" t="s">
        <v>195</v>
      </c>
      <c r="F34" t="s">
        <v>317</v>
      </c>
      <c r="G34">
        <v>1</v>
      </c>
      <c r="H34">
        <v>1</v>
      </c>
      <c r="I34">
        <v>1</v>
      </c>
    </row>
    <row r="35" spans="1:9" x14ac:dyDescent="0.25">
      <c r="A35">
        <v>33</v>
      </c>
      <c r="B35" t="s">
        <v>340</v>
      </c>
      <c r="C35" t="s">
        <v>341</v>
      </c>
      <c r="D35" t="s">
        <v>46</v>
      </c>
      <c r="E35" t="s">
        <v>196</v>
      </c>
      <c r="F35" t="s">
        <v>317</v>
      </c>
      <c r="G35">
        <v>1</v>
      </c>
      <c r="H35">
        <v>1</v>
      </c>
      <c r="I35">
        <v>1</v>
      </c>
    </row>
    <row r="36" spans="1:9" x14ac:dyDescent="0.25">
      <c r="A36">
        <v>34</v>
      </c>
      <c r="B36" t="s">
        <v>340</v>
      </c>
      <c r="C36" t="s">
        <v>341</v>
      </c>
      <c r="D36" t="s">
        <v>47</v>
      </c>
      <c r="E36" t="s">
        <v>197</v>
      </c>
      <c r="F36" t="s">
        <v>317</v>
      </c>
      <c r="G36">
        <v>1</v>
      </c>
      <c r="H36">
        <v>1</v>
      </c>
      <c r="I36">
        <v>1</v>
      </c>
    </row>
    <row r="37" spans="1:9" x14ac:dyDescent="0.25">
      <c r="A37">
        <v>35</v>
      </c>
      <c r="B37" t="s">
        <v>340</v>
      </c>
      <c r="C37" t="s">
        <v>341</v>
      </c>
      <c r="D37" t="s">
        <v>48</v>
      </c>
      <c r="E37" t="s">
        <v>198</v>
      </c>
      <c r="F37" t="s">
        <v>317</v>
      </c>
      <c r="G37">
        <v>1</v>
      </c>
      <c r="H37">
        <v>1</v>
      </c>
      <c r="I37">
        <v>1</v>
      </c>
    </row>
    <row r="38" spans="1:9" x14ac:dyDescent="0.25">
      <c r="A38">
        <v>36</v>
      </c>
      <c r="B38" t="s">
        <v>340</v>
      </c>
      <c r="C38" t="s">
        <v>341</v>
      </c>
      <c r="D38" t="s">
        <v>49</v>
      </c>
      <c r="E38" t="s">
        <v>353</v>
      </c>
      <c r="F38" t="s">
        <v>317</v>
      </c>
      <c r="G38">
        <v>1</v>
      </c>
      <c r="H38">
        <v>1</v>
      </c>
      <c r="I38">
        <v>1</v>
      </c>
    </row>
    <row r="39" spans="1:9" x14ac:dyDescent="0.25">
      <c r="A39">
        <v>37</v>
      </c>
      <c r="B39" t="s">
        <v>340</v>
      </c>
      <c r="C39" t="s">
        <v>341</v>
      </c>
      <c r="D39" t="s">
        <v>50</v>
      </c>
      <c r="E39" t="s">
        <v>354</v>
      </c>
      <c r="F39" t="s">
        <v>317</v>
      </c>
      <c r="G39">
        <v>1</v>
      </c>
      <c r="H39">
        <v>1</v>
      </c>
      <c r="I39">
        <v>1</v>
      </c>
    </row>
    <row r="40" spans="1:9" x14ac:dyDescent="0.25">
      <c r="A40">
        <v>38</v>
      </c>
      <c r="B40" t="s">
        <v>340</v>
      </c>
      <c r="C40" t="s">
        <v>341</v>
      </c>
      <c r="D40" t="s">
        <v>51</v>
      </c>
      <c r="E40" t="s">
        <v>355</v>
      </c>
      <c r="F40" t="s">
        <v>317</v>
      </c>
      <c r="G40">
        <v>1</v>
      </c>
      <c r="H40">
        <v>1</v>
      </c>
      <c r="I40">
        <v>1</v>
      </c>
    </row>
    <row r="41" spans="1:9" x14ac:dyDescent="0.25">
      <c r="A41">
        <v>39</v>
      </c>
      <c r="B41" t="s">
        <v>340</v>
      </c>
      <c r="C41" t="s">
        <v>341</v>
      </c>
      <c r="D41" t="s">
        <v>52</v>
      </c>
      <c r="E41" t="s">
        <v>356</v>
      </c>
      <c r="F41" t="s">
        <v>317</v>
      </c>
      <c r="G41">
        <v>1</v>
      </c>
      <c r="H41">
        <v>1</v>
      </c>
      <c r="I41">
        <v>1</v>
      </c>
    </row>
    <row r="42" spans="1:9" x14ac:dyDescent="0.25">
      <c r="A42">
        <v>40</v>
      </c>
      <c r="B42" t="s">
        <v>340</v>
      </c>
      <c r="C42" t="s">
        <v>341</v>
      </c>
      <c r="D42" t="s">
        <v>53</v>
      </c>
      <c r="E42" t="s">
        <v>357</v>
      </c>
      <c r="F42" t="s">
        <v>317</v>
      </c>
      <c r="G42">
        <v>1</v>
      </c>
      <c r="H42">
        <v>1</v>
      </c>
      <c r="I42">
        <v>1</v>
      </c>
    </row>
    <row r="43" spans="1:9" x14ac:dyDescent="0.25">
      <c r="A43">
        <v>41</v>
      </c>
      <c r="B43" t="s">
        <v>340</v>
      </c>
      <c r="C43" t="s">
        <v>341</v>
      </c>
      <c r="D43" t="s">
        <v>54</v>
      </c>
      <c r="E43" t="s">
        <v>358</v>
      </c>
      <c r="F43" t="s">
        <v>317</v>
      </c>
      <c r="G43">
        <v>1</v>
      </c>
      <c r="H43">
        <v>1</v>
      </c>
      <c r="I43">
        <v>1</v>
      </c>
    </row>
    <row r="44" spans="1:9" x14ac:dyDescent="0.25">
      <c r="A44">
        <v>42</v>
      </c>
      <c r="B44" t="s">
        <v>340</v>
      </c>
      <c r="C44" t="s">
        <v>341</v>
      </c>
      <c r="D44" t="s">
        <v>55</v>
      </c>
      <c r="E44" t="s">
        <v>359</v>
      </c>
      <c r="F44" t="s">
        <v>317</v>
      </c>
      <c r="G44">
        <v>1</v>
      </c>
      <c r="H44">
        <v>1</v>
      </c>
      <c r="I44">
        <v>1</v>
      </c>
    </row>
    <row r="45" spans="1:9" x14ac:dyDescent="0.25">
      <c r="A45">
        <v>43</v>
      </c>
      <c r="B45" t="s">
        <v>340</v>
      </c>
      <c r="C45" t="s">
        <v>341</v>
      </c>
      <c r="D45" t="s">
        <v>56</v>
      </c>
      <c r="E45" t="s">
        <v>360</v>
      </c>
      <c r="F45" t="s">
        <v>317</v>
      </c>
      <c r="G45">
        <v>1</v>
      </c>
      <c r="H45">
        <v>1</v>
      </c>
      <c r="I45">
        <v>1</v>
      </c>
    </row>
    <row r="46" spans="1:9" x14ac:dyDescent="0.25">
      <c r="A46">
        <v>44</v>
      </c>
      <c r="B46" t="s">
        <v>340</v>
      </c>
      <c r="C46" t="s">
        <v>341</v>
      </c>
      <c r="D46" t="s">
        <v>57</v>
      </c>
      <c r="E46" t="s">
        <v>361</v>
      </c>
      <c r="F46" t="s">
        <v>317</v>
      </c>
      <c r="G46">
        <v>1</v>
      </c>
      <c r="H46">
        <v>1</v>
      </c>
      <c r="I46">
        <v>1</v>
      </c>
    </row>
    <row r="47" spans="1:9" x14ac:dyDescent="0.25">
      <c r="A47">
        <v>45</v>
      </c>
      <c r="B47" t="s">
        <v>340</v>
      </c>
      <c r="C47" t="s">
        <v>341</v>
      </c>
      <c r="D47" t="s">
        <v>58</v>
      </c>
      <c r="E47" t="s">
        <v>362</v>
      </c>
      <c r="F47" t="s">
        <v>317</v>
      </c>
      <c r="G47">
        <v>1</v>
      </c>
      <c r="H47">
        <v>1</v>
      </c>
      <c r="I47">
        <v>1</v>
      </c>
    </row>
    <row r="48" spans="1:9" x14ac:dyDescent="0.25">
      <c r="A48">
        <v>46</v>
      </c>
      <c r="B48" t="s">
        <v>340</v>
      </c>
      <c r="C48" t="s">
        <v>341</v>
      </c>
      <c r="D48" t="s">
        <v>59</v>
      </c>
      <c r="E48" t="s">
        <v>363</v>
      </c>
      <c r="F48" t="s">
        <v>317</v>
      </c>
      <c r="G48">
        <v>1</v>
      </c>
      <c r="H48">
        <v>1</v>
      </c>
      <c r="I48">
        <v>1</v>
      </c>
    </row>
    <row r="49" spans="1:9" x14ac:dyDescent="0.25">
      <c r="A49">
        <v>47</v>
      </c>
      <c r="B49" t="s">
        <v>340</v>
      </c>
      <c r="C49" t="s">
        <v>341</v>
      </c>
      <c r="D49" t="s">
        <v>60</v>
      </c>
      <c r="E49" t="s">
        <v>364</v>
      </c>
      <c r="F49" t="s">
        <v>317</v>
      </c>
      <c r="G49">
        <v>1</v>
      </c>
      <c r="H49">
        <v>1</v>
      </c>
      <c r="I49">
        <v>1</v>
      </c>
    </row>
    <row r="50" spans="1:9" x14ac:dyDescent="0.25">
      <c r="A50">
        <v>48</v>
      </c>
      <c r="B50" t="s">
        <v>340</v>
      </c>
      <c r="C50" t="s">
        <v>341</v>
      </c>
      <c r="D50" t="s">
        <v>61</v>
      </c>
      <c r="E50" t="s">
        <v>365</v>
      </c>
      <c r="F50" t="s">
        <v>317</v>
      </c>
      <c r="G50">
        <v>1</v>
      </c>
      <c r="H50">
        <v>1</v>
      </c>
      <c r="I50">
        <v>1</v>
      </c>
    </row>
    <row r="51" spans="1:9" x14ac:dyDescent="0.25">
      <c r="A51">
        <v>49</v>
      </c>
      <c r="B51" t="s">
        <v>340</v>
      </c>
      <c r="C51" t="s">
        <v>341</v>
      </c>
      <c r="D51" t="s">
        <v>62</v>
      </c>
      <c r="E51" t="s">
        <v>366</v>
      </c>
      <c r="F51" t="s">
        <v>317</v>
      </c>
      <c r="G51">
        <v>1</v>
      </c>
      <c r="H51">
        <v>1</v>
      </c>
      <c r="I51">
        <v>1</v>
      </c>
    </row>
    <row r="52" spans="1:9" x14ac:dyDescent="0.25">
      <c r="A52">
        <v>50</v>
      </c>
      <c r="B52" t="s">
        <v>340</v>
      </c>
      <c r="C52" t="s">
        <v>341</v>
      </c>
      <c r="D52" t="s">
        <v>63</v>
      </c>
      <c r="E52" t="s">
        <v>367</v>
      </c>
      <c r="F52" t="s">
        <v>317</v>
      </c>
      <c r="G52">
        <v>1</v>
      </c>
      <c r="H52">
        <v>1</v>
      </c>
      <c r="I52">
        <v>1</v>
      </c>
    </row>
    <row r="53" spans="1:9" x14ac:dyDescent="0.25">
      <c r="A53">
        <v>51</v>
      </c>
      <c r="B53" t="s">
        <v>340</v>
      </c>
      <c r="C53" t="s">
        <v>341</v>
      </c>
      <c r="D53" t="s">
        <v>64</v>
      </c>
      <c r="E53" t="s">
        <v>368</v>
      </c>
      <c r="F53" t="s">
        <v>317</v>
      </c>
      <c r="G53">
        <v>1</v>
      </c>
      <c r="H53">
        <v>1</v>
      </c>
      <c r="I53">
        <v>1</v>
      </c>
    </row>
    <row r="54" spans="1:9" x14ac:dyDescent="0.25">
      <c r="A54">
        <v>52</v>
      </c>
      <c r="B54" t="s">
        <v>340</v>
      </c>
      <c r="C54" t="s">
        <v>341</v>
      </c>
      <c r="D54" t="s">
        <v>65</v>
      </c>
      <c r="E54" t="s">
        <v>369</v>
      </c>
      <c r="F54" t="s">
        <v>317</v>
      </c>
      <c r="G54">
        <v>1</v>
      </c>
      <c r="H54">
        <v>1</v>
      </c>
      <c r="I54">
        <v>1</v>
      </c>
    </row>
    <row r="55" spans="1:9" x14ac:dyDescent="0.25">
      <c r="A55">
        <v>53</v>
      </c>
      <c r="B55" t="s">
        <v>340</v>
      </c>
      <c r="C55" t="s">
        <v>341</v>
      </c>
      <c r="D55" t="s">
        <v>66</v>
      </c>
      <c r="E55" t="s">
        <v>370</v>
      </c>
      <c r="F55" t="s">
        <v>317</v>
      </c>
      <c r="G55">
        <v>1</v>
      </c>
      <c r="H55">
        <v>1</v>
      </c>
      <c r="I55">
        <v>1</v>
      </c>
    </row>
    <row r="56" spans="1:9" x14ac:dyDescent="0.25">
      <c r="A56">
        <v>54</v>
      </c>
      <c r="B56" t="s">
        <v>340</v>
      </c>
      <c r="C56" t="s">
        <v>341</v>
      </c>
      <c r="D56" t="s">
        <v>67</v>
      </c>
      <c r="E56" t="s">
        <v>371</v>
      </c>
      <c r="F56" t="s">
        <v>317</v>
      </c>
      <c r="G56">
        <v>1</v>
      </c>
      <c r="H56">
        <v>1</v>
      </c>
      <c r="I56">
        <v>1</v>
      </c>
    </row>
    <row r="57" spans="1:9" x14ac:dyDescent="0.25">
      <c r="A57">
        <v>55</v>
      </c>
      <c r="B57" t="s">
        <v>340</v>
      </c>
      <c r="C57" t="s">
        <v>341</v>
      </c>
      <c r="D57" t="s">
        <v>68</v>
      </c>
      <c r="E57" t="s">
        <v>372</v>
      </c>
      <c r="F57" t="s">
        <v>317</v>
      </c>
      <c r="G57">
        <v>1</v>
      </c>
      <c r="H57">
        <v>1</v>
      </c>
      <c r="I57">
        <v>1</v>
      </c>
    </row>
    <row r="58" spans="1:9" x14ac:dyDescent="0.25">
      <c r="A58">
        <v>56</v>
      </c>
      <c r="B58" t="s">
        <v>340</v>
      </c>
      <c r="C58" t="s">
        <v>341</v>
      </c>
      <c r="D58" t="s">
        <v>69</v>
      </c>
      <c r="E58" t="s">
        <v>373</v>
      </c>
      <c r="F58" t="s">
        <v>317</v>
      </c>
      <c r="G58">
        <v>1</v>
      </c>
      <c r="H58">
        <v>1</v>
      </c>
      <c r="I58">
        <v>1</v>
      </c>
    </row>
    <row r="59" spans="1:9" x14ac:dyDescent="0.25">
      <c r="A59">
        <v>57</v>
      </c>
      <c r="B59" t="s">
        <v>340</v>
      </c>
      <c r="C59" t="s">
        <v>341</v>
      </c>
      <c r="D59" t="s">
        <v>70</v>
      </c>
      <c r="E59" t="s">
        <v>374</v>
      </c>
      <c r="F59" t="s">
        <v>317</v>
      </c>
      <c r="G59">
        <v>1</v>
      </c>
      <c r="H59">
        <v>1</v>
      </c>
      <c r="I59">
        <v>1</v>
      </c>
    </row>
    <row r="60" spans="1:9" x14ac:dyDescent="0.25">
      <c r="A60">
        <v>58</v>
      </c>
      <c r="B60" t="s">
        <v>340</v>
      </c>
      <c r="C60" t="s">
        <v>341</v>
      </c>
      <c r="D60" t="s">
        <v>71</v>
      </c>
      <c r="E60" t="s">
        <v>375</v>
      </c>
      <c r="F60" t="s">
        <v>317</v>
      </c>
      <c r="G60">
        <v>1</v>
      </c>
      <c r="H60">
        <v>1</v>
      </c>
      <c r="I60">
        <v>1</v>
      </c>
    </row>
    <row r="61" spans="1:9" x14ac:dyDescent="0.25">
      <c r="A61">
        <v>59</v>
      </c>
      <c r="B61" t="s">
        <v>340</v>
      </c>
      <c r="C61" t="s">
        <v>341</v>
      </c>
      <c r="D61" t="s">
        <v>72</v>
      </c>
      <c r="E61" t="s">
        <v>376</v>
      </c>
      <c r="F61" t="s">
        <v>317</v>
      </c>
      <c r="G61">
        <v>1</v>
      </c>
      <c r="H61">
        <v>1</v>
      </c>
      <c r="I61">
        <v>1</v>
      </c>
    </row>
    <row r="62" spans="1:9" x14ac:dyDescent="0.25">
      <c r="A62">
        <v>60</v>
      </c>
      <c r="B62" t="s">
        <v>340</v>
      </c>
      <c r="C62" t="s">
        <v>341</v>
      </c>
      <c r="D62" t="s">
        <v>73</v>
      </c>
      <c r="E62" t="s">
        <v>377</v>
      </c>
      <c r="F62" t="s">
        <v>317</v>
      </c>
      <c r="G62">
        <v>1</v>
      </c>
      <c r="H62">
        <v>1</v>
      </c>
      <c r="I62">
        <v>1</v>
      </c>
    </row>
    <row r="63" spans="1:9" x14ac:dyDescent="0.25">
      <c r="A63">
        <v>61</v>
      </c>
      <c r="B63" t="s">
        <v>340</v>
      </c>
      <c r="C63" t="s">
        <v>341</v>
      </c>
      <c r="D63" t="s">
        <v>74</v>
      </c>
      <c r="E63" t="s">
        <v>378</v>
      </c>
      <c r="F63" t="s">
        <v>317</v>
      </c>
      <c r="G63">
        <v>1</v>
      </c>
      <c r="H63">
        <v>1</v>
      </c>
      <c r="I63">
        <v>1</v>
      </c>
    </row>
    <row r="64" spans="1:9" x14ac:dyDescent="0.25">
      <c r="A64">
        <v>62</v>
      </c>
      <c r="B64" t="s">
        <v>340</v>
      </c>
      <c r="C64" t="s">
        <v>341</v>
      </c>
      <c r="D64" t="s">
        <v>75</v>
      </c>
      <c r="E64" t="s">
        <v>379</v>
      </c>
      <c r="F64" t="s">
        <v>317</v>
      </c>
      <c r="G64">
        <v>1</v>
      </c>
      <c r="H64">
        <v>1</v>
      </c>
      <c r="I64">
        <v>1</v>
      </c>
    </row>
    <row r="65" spans="1:9" x14ac:dyDescent="0.25">
      <c r="A65">
        <v>63</v>
      </c>
      <c r="B65" t="s">
        <v>340</v>
      </c>
      <c r="C65" t="s">
        <v>341</v>
      </c>
      <c r="D65" t="s">
        <v>76</v>
      </c>
      <c r="E65" t="s">
        <v>380</v>
      </c>
      <c r="F65" t="s">
        <v>317</v>
      </c>
      <c r="G65">
        <v>1</v>
      </c>
      <c r="H65">
        <v>1</v>
      </c>
      <c r="I65">
        <v>1</v>
      </c>
    </row>
    <row r="66" spans="1:9" x14ac:dyDescent="0.25">
      <c r="A66">
        <v>64</v>
      </c>
      <c r="B66" t="s">
        <v>340</v>
      </c>
      <c r="C66" t="s">
        <v>341</v>
      </c>
      <c r="D66" t="s">
        <v>77</v>
      </c>
      <c r="E66" t="s">
        <v>381</v>
      </c>
      <c r="F66" t="s">
        <v>317</v>
      </c>
      <c r="G66">
        <v>1</v>
      </c>
      <c r="H66">
        <v>1</v>
      </c>
      <c r="I66">
        <v>1</v>
      </c>
    </row>
    <row r="67" spans="1:9" x14ac:dyDescent="0.25">
      <c r="A67">
        <v>65</v>
      </c>
      <c r="B67" t="s">
        <v>340</v>
      </c>
      <c r="C67" t="s">
        <v>341</v>
      </c>
      <c r="D67" t="s">
        <v>78</v>
      </c>
      <c r="E67" t="s">
        <v>382</v>
      </c>
      <c r="F67" t="s">
        <v>317</v>
      </c>
      <c r="G67">
        <v>1</v>
      </c>
      <c r="H67">
        <v>1</v>
      </c>
      <c r="I67">
        <v>1</v>
      </c>
    </row>
    <row r="68" spans="1:9" x14ac:dyDescent="0.25">
      <c r="A68">
        <v>66</v>
      </c>
      <c r="B68" t="s">
        <v>340</v>
      </c>
      <c r="C68" t="s">
        <v>341</v>
      </c>
      <c r="D68" t="s">
        <v>79</v>
      </c>
      <c r="E68" t="s">
        <v>383</v>
      </c>
      <c r="F68" t="s">
        <v>317</v>
      </c>
      <c r="G68">
        <v>1</v>
      </c>
      <c r="H68">
        <v>1</v>
      </c>
      <c r="I68">
        <v>1</v>
      </c>
    </row>
    <row r="69" spans="1:9" x14ac:dyDescent="0.25">
      <c r="A69">
        <v>67</v>
      </c>
      <c r="B69" t="s">
        <v>340</v>
      </c>
      <c r="C69" t="s">
        <v>341</v>
      </c>
      <c r="D69" t="s">
        <v>80</v>
      </c>
      <c r="E69" t="s">
        <v>384</v>
      </c>
      <c r="F69" t="s">
        <v>317</v>
      </c>
      <c r="G69">
        <v>1</v>
      </c>
      <c r="H69">
        <v>1</v>
      </c>
      <c r="I69">
        <v>1</v>
      </c>
    </row>
    <row r="70" spans="1:9" x14ac:dyDescent="0.25">
      <c r="A70">
        <v>68</v>
      </c>
      <c r="B70" t="s">
        <v>340</v>
      </c>
      <c r="C70" t="s">
        <v>341</v>
      </c>
      <c r="D70" t="s">
        <v>81</v>
      </c>
      <c r="E70" t="s">
        <v>385</v>
      </c>
      <c r="F70" t="s">
        <v>317</v>
      </c>
      <c r="G70">
        <v>1</v>
      </c>
      <c r="H70">
        <v>1</v>
      </c>
      <c r="I70">
        <v>1</v>
      </c>
    </row>
    <row r="71" spans="1:9" x14ac:dyDescent="0.25">
      <c r="A71">
        <v>69</v>
      </c>
      <c r="B71" t="s">
        <v>340</v>
      </c>
      <c r="C71" t="s">
        <v>341</v>
      </c>
      <c r="D71" t="s">
        <v>82</v>
      </c>
      <c r="E71" t="s">
        <v>232</v>
      </c>
      <c r="F71" t="s">
        <v>317</v>
      </c>
      <c r="G71">
        <v>1</v>
      </c>
      <c r="H71">
        <v>1</v>
      </c>
      <c r="I71">
        <v>1</v>
      </c>
    </row>
    <row r="72" spans="1:9" x14ac:dyDescent="0.25">
      <c r="A72">
        <v>70</v>
      </c>
      <c r="B72" t="s">
        <v>340</v>
      </c>
      <c r="C72" t="s">
        <v>341</v>
      </c>
      <c r="D72" t="s">
        <v>83</v>
      </c>
      <c r="E72" t="s">
        <v>233</v>
      </c>
      <c r="F72" t="s">
        <v>317</v>
      </c>
      <c r="G72">
        <v>1</v>
      </c>
      <c r="H72">
        <v>1</v>
      </c>
      <c r="I72">
        <v>1</v>
      </c>
    </row>
    <row r="73" spans="1:9" x14ac:dyDescent="0.25">
      <c r="A73">
        <v>71</v>
      </c>
      <c r="B73" t="s">
        <v>340</v>
      </c>
      <c r="C73" t="s">
        <v>341</v>
      </c>
      <c r="D73" t="s">
        <v>84</v>
      </c>
      <c r="E73" t="s">
        <v>234</v>
      </c>
      <c r="F73" t="s">
        <v>317</v>
      </c>
      <c r="G73">
        <v>1</v>
      </c>
      <c r="H73">
        <v>1</v>
      </c>
      <c r="I73">
        <v>1</v>
      </c>
    </row>
    <row r="74" spans="1:9" x14ac:dyDescent="0.25">
      <c r="A74">
        <v>72</v>
      </c>
      <c r="B74" t="s">
        <v>340</v>
      </c>
      <c r="C74" t="s">
        <v>341</v>
      </c>
      <c r="D74" t="s">
        <v>85</v>
      </c>
      <c r="E74" t="s">
        <v>235</v>
      </c>
      <c r="F74" t="s">
        <v>317</v>
      </c>
      <c r="G74">
        <v>1</v>
      </c>
      <c r="H74">
        <v>1</v>
      </c>
      <c r="I74">
        <v>1</v>
      </c>
    </row>
    <row r="75" spans="1:9" x14ac:dyDescent="0.25">
      <c r="A75">
        <v>73</v>
      </c>
      <c r="B75" t="s">
        <v>340</v>
      </c>
      <c r="C75" t="s">
        <v>341</v>
      </c>
      <c r="D75" t="s">
        <v>86</v>
      </c>
      <c r="E75" t="s">
        <v>236</v>
      </c>
      <c r="F75" t="s">
        <v>317</v>
      </c>
      <c r="G75">
        <v>1</v>
      </c>
      <c r="H75">
        <v>1</v>
      </c>
      <c r="I75">
        <v>1</v>
      </c>
    </row>
    <row r="76" spans="1:9" x14ac:dyDescent="0.25">
      <c r="A76">
        <v>74</v>
      </c>
      <c r="B76" t="s">
        <v>340</v>
      </c>
      <c r="C76" t="s">
        <v>341</v>
      </c>
      <c r="D76" t="s">
        <v>87</v>
      </c>
      <c r="E76" t="s">
        <v>237</v>
      </c>
      <c r="F76" t="s">
        <v>317</v>
      </c>
      <c r="G76">
        <v>1</v>
      </c>
      <c r="H76">
        <v>1</v>
      </c>
      <c r="I76">
        <v>1</v>
      </c>
    </row>
    <row r="77" spans="1:9" x14ac:dyDescent="0.25">
      <c r="A77">
        <v>75</v>
      </c>
      <c r="B77" t="s">
        <v>340</v>
      </c>
      <c r="C77" t="s">
        <v>341</v>
      </c>
      <c r="D77" t="s">
        <v>88</v>
      </c>
      <c r="E77" t="s">
        <v>238</v>
      </c>
      <c r="F77" t="s">
        <v>317</v>
      </c>
      <c r="G77">
        <v>1</v>
      </c>
      <c r="H77">
        <v>1</v>
      </c>
      <c r="I77">
        <v>1</v>
      </c>
    </row>
    <row r="78" spans="1:9" x14ac:dyDescent="0.25">
      <c r="A78">
        <v>76</v>
      </c>
      <c r="B78" t="s">
        <v>340</v>
      </c>
      <c r="C78" t="s">
        <v>341</v>
      </c>
      <c r="D78" t="s">
        <v>89</v>
      </c>
      <c r="E78" t="s">
        <v>239</v>
      </c>
      <c r="F78" t="s">
        <v>317</v>
      </c>
      <c r="G78">
        <v>1</v>
      </c>
      <c r="H78">
        <v>1</v>
      </c>
      <c r="I78">
        <v>1</v>
      </c>
    </row>
    <row r="79" spans="1:9" x14ac:dyDescent="0.25">
      <c r="A79">
        <v>77</v>
      </c>
      <c r="B79" t="s">
        <v>340</v>
      </c>
      <c r="C79" t="s">
        <v>341</v>
      </c>
      <c r="D79" t="s">
        <v>90</v>
      </c>
      <c r="E79" t="s">
        <v>240</v>
      </c>
      <c r="F79" t="s">
        <v>317</v>
      </c>
      <c r="G79">
        <v>1</v>
      </c>
      <c r="H79">
        <v>1</v>
      </c>
      <c r="I79">
        <v>1</v>
      </c>
    </row>
    <row r="80" spans="1:9" x14ac:dyDescent="0.25">
      <c r="A80">
        <v>78</v>
      </c>
      <c r="B80" t="s">
        <v>340</v>
      </c>
      <c r="C80" t="s">
        <v>341</v>
      </c>
      <c r="D80" t="s">
        <v>91</v>
      </c>
      <c r="E80" t="s">
        <v>241</v>
      </c>
      <c r="F80" t="s">
        <v>317</v>
      </c>
      <c r="G80">
        <v>1</v>
      </c>
      <c r="H80">
        <v>1</v>
      </c>
      <c r="I80">
        <v>1</v>
      </c>
    </row>
    <row r="81" spans="1:9" x14ac:dyDescent="0.25">
      <c r="A81">
        <v>79</v>
      </c>
      <c r="B81" t="s">
        <v>340</v>
      </c>
      <c r="C81" t="s">
        <v>341</v>
      </c>
      <c r="D81" t="s">
        <v>92</v>
      </c>
      <c r="E81" t="s">
        <v>242</v>
      </c>
      <c r="F81" t="s">
        <v>317</v>
      </c>
      <c r="G81">
        <v>1</v>
      </c>
      <c r="H81">
        <v>1</v>
      </c>
      <c r="I81">
        <v>1</v>
      </c>
    </row>
    <row r="82" spans="1:9" x14ac:dyDescent="0.25">
      <c r="A82">
        <v>80</v>
      </c>
      <c r="B82" t="s">
        <v>340</v>
      </c>
      <c r="C82" t="s">
        <v>341</v>
      </c>
      <c r="D82" t="s">
        <v>93</v>
      </c>
      <c r="E82" t="s">
        <v>243</v>
      </c>
      <c r="F82" t="s">
        <v>317</v>
      </c>
      <c r="G82">
        <v>1</v>
      </c>
      <c r="H82">
        <v>1</v>
      </c>
      <c r="I82">
        <v>1</v>
      </c>
    </row>
    <row r="83" spans="1:9" x14ac:dyDescent="0.25">
      <c r="A83">
        <v>81</v>
      </c>
      <c r="B83" t="s">
        <v>340</v>
      </c>
      <c r="C83" t="s">
        <v>341</v>
      </c>
      <c r="D83" t="s">
        <v>94</v>
      </c>
      <c r="E83" t="s">
        <v>244</v>
      </c>
      <c r="F83" t="s">
        <v>317</v>
      </c>
      <c r="G83">
        <v>1</v>
      </c>
      <c r="H83">
        <v>1</v>
      </c>
      <c r="I83">
        <v>1</v>
      </c>
    </row>
    <row r="84" spans="1:9" x14ac:dyDescent="0.25">
      <c r="A84">
        <v>82</v>
      </c>
      <c r="B84" t="s">
        <v>340</v>
      </c>
      <c r="C84" t="s">
        <v>341</v>
      </c>
      <c r="D84" t="s">
        <v>95</v>
      </c>
      <c r="E84" t="s">
        <v>245</v>
      </c>
      <c r="F84" t="s">
        <v>317</v>
      </c>
      <c r="G84">
        <v>1</v>
      </c>
      <c r="H84">
        <v>1</v>
      </c>
      <c r="I84">
        <v>1</v>
      </c>
    </row>
    <row r="85" spans="1:9" x14ac:dyDescent="0.25">
      <c r="A85">
        <v>83</v>
      </c>
      <c r="B85" t="s">
        <v>340</v>
      </c>
      <c r="C85" t="s">
        <v>341</v>
      </c>
      <c r="D85" t="s">
        <v>96</v>
      </c>
      <c r="E85" t="s">
        <v>246</v>
      </c>
      <c r="F85" t="s">
        <v>317</v>
      </c>
      <c r="G85">
        <v>1</v>
      </c>
      <c r="H85">
        <v>1</v>
      </c>
      <c r="I85">
        <v>1</v>
      </c>
    </row>
    <row r="86" spans="1:9" x14ac:dyDescent="0.25">
      <c r="A86">
        <v>84</v>
      </c>
      <c r="B86" t="s">
        <v>340</v>
      </c>
      <c r="C86" t="s">
        <v>341</v>
      </c>
      <c r="D86" t="s">
        <v>97</v>
      </c>
      <c r="E86" t="s">
        <v>247</v>
      </c>
      <c r="F86" t="s">
        <v>317</v>
      </c>
      <c r="G86">
        <v>1</v>
      </c>
      <c r="H86">
        <v>1</v>
      </c>
      <c r="I86">
        <v>1</v>
      </c>
    </row>
    <row r="87" spans="1:9" x14ac:dyDescent="0.25">
      <c r="A87">
        <v>85</v>
      </c>
      <c r="B87" t="s">
        <v>340</v>
      </c>
      <c r="C87" t="s">
        <v>341</v>
      </c>
      <c r="D87" t="s">
        <v>98</v>
      </c>
      <c r="E87" t="s">
        <v>248</v>
      </c>
      <c r="F87" t="s">
        <v>317</v>
      </c>
      <c r="G87">
        <v>1</v>
      </c>
      <c r="H87">
        <v>1</v>
      </c>
      <c r="I87">
        <v>1</v>
      </c>
    </row>
    <row r="88" spans="1:9" x14ac:dyDescent="0.25">
      <c r="A88">
        <v>86</v>
      </c>
      <c r="B88" t="s">
        <v>340</v>
      </c>
      <c r="C88" t="s">
        <v>341</v>
      </c>
      <c r="D88" t="s">
        <v>99</v>
      </c>
      <c r="E88" t="s">
        <v>249</v>
      </c>
      <c r="F88" t="s">
        <v>317</v>
      </c>
      <c r="G88">
        <v>1</v>
      </c>
      <c r="H88">
        <v>1</v>
      </c>
      <c r="I88">
        <v>1</v>
      </c>
    </row>
    <row r="89" spans="1:9" x14ac:dyDescent="0.25">
      <c r="A89">
        <v>87</v>
      </c>
      <c r="B89" t="s">
        <v>340</v>
      </c>
      <c r="C89" t="s">
        <v>341</v>
      </c>
      <c r="D89" t="s">
        <v>100</v>
      </c>
      <c r="E89" t="s">
        <v>250</v>
      </c>
      <c r="F89" t="s">
        <v>317</v>
      </c>
      <c r="G89">
        <v>1</v>
      </c>
      <c r="H89">
        <v>1</v>
      </c>
      <c r="I89">
        <v>1</v>
      </c>
    </row>
    <row r="90" spans="1:9" x14ac:dyDescent="0.25">
      <c r="A90">
        <v>88</v>
      </c>
      <c r="B90" t="s">
        <v>340</v>
      </c>
      <c r="C90" t="s">
        <v>341</v>
      </c>
      <c r="D90" t="s">
        <v>101</v>
      </c>
      <c r="E90" t="s">
        <v>251</v>
      </c>
      <c r="F90" t="s">
        <v>317</v>
      </c>
      <c r="G90">
        <v>1</v>
      </c>
      <c r="H90">
        <v>1</v>
      </c>
      <c r="I90">
        <v>1</v>
      </c>
    </row>
    <row r="91" spans="1:9" x14ac:dyDescent="0.25">
      <c r="A91">
        <v>89</v>
      </c>
      <c r="B91" t="s">
        <v>340</v>
      </c>
      <c r="C91" t="s">
        <v>341</v>
      </c>
      <c r="D91" t="s">
        <v>102</v>
      </c>
      <c r="E91" t="s">
        <v>252</v>
      </c>
      <c r="F91" t="s">
        <v>317</v>
      </c>
      <c r="G91">
        <v>1</v>
      </c>
      <c r="H91">
        <v>1</v>
      </c>
      <c r="I91">
        <v>1</v>
      </c>
    </row>
    <row r="92" spans="1:9" x14ac:dyDescent="0.25">
      <c r="A92">
        <v>90</v>
      </c>
      <c r="B92" t="s">
        <v>340</v>
      </c>
      <c r="C92" t="s">
        <v>341</v>
      </c>
      <c r="D92" t="s">
        <v>103</v>
      </c>
      <c r="E92" t="s">
        <v>253</v>
      </c>
      <c r="F92" t="s">
        <v>317</v>
      </c>
      <c r="G92">
        <v>1</v>
      </c>
      <c r="H92">
        <v>1</v>
      </c>
      <c r="I92">
        <v>1</v>
      </c>
    </row>
    <row r="93" spans="1:9" x14ac:dyDescent="0.25">
      <c r="A93">
        <v>91</v>
      </c>
      <c r="B93" t="s">
        <v>340</v>
      </c>
      <c r="C93" t="s">
        <v>341</v>
      </c>
      <c r="D93" t="s">
        <v>104</v>
      </c>
      <c r="E93" t="s">
        <v>254</v>
      </c>
      <c r="F93" t="s">
        <v>317</v>
      </c>
      <c r="G93">
        <v>1</v>
      </c>
      <c r="H93">
        <v>1</v>
      </c>
      <c r="I93">
        <v>1</v>
      </c>
    </row>
    <row r="94" spans="1:9" x14ac:dyDescent="0.25">
      <c r="A94">
        <v>92</v>
      </c>
      <c r="B94" t="s">
        <v>340</v>
      </c>
      <c r="C94" t="s">
        <v>341</v>
      </c>
      <c r="D94" t="s">
        <v>105</v>
      </c>
      <c r="E94" t="s">
        <v>255</v>
      </c>
      <c r="F94" t="s">
        <v>317</v>
      </c>
      <c r="G94">
        <v>1</v>
      </c>
      <c r="H94">
        <v>1</v>
      </c>
      <c r="I94">
        <v>1</v>
      </c>
    </row>
    <row r="95" spans="1:9" x14ac:dyDescent="0.25">
      <c r="A95">
        <v>93</v>
      </c>
      <c r="B95" t="s">
        <v>340</v>
      </c>
      <c r="C95" t="s">
        <v>341</v>
      </c>
      <c r="D95" t="s">
        <v>106</v>
      </c>
      <c r="E95" t="s">
        <v>256</v>
      </c>
      <c r="F95" t="s">
        <v>317</v>
      </c>
      <c r="G95">
        <v>1</v>
      </c>
      <c r="H95">
        <v>1</v>
      </c>
      <c r="I95">
        <v>1</v>
      </c>
    </row>
    <row r="96" spans="1:9" x14ac:dyDescent="0.25">
      <c r="A96">
        <v>94</v>
      </c>
      <c r="B96" t="s">
        <v>340</v>
      </c>
      <c r="C96" t="s">
        <v>341</v>
      </c>
      <c r="D96" t="s">
        <v>107</v>
      </c>
      <c r="E96" t="s">
        <v>257</v>
      </c>
      <c r="F96" t="s">
        <v>317</v>
      </c>
      <c r="G96">
        <v>1</v>
      </c>
      <c r="H96">
        <v>1</v>
      </c>
      <c r="I96">
        <v>1</v>
      </c>
    </row>
    <row r="97" spans="1:9" x14ac:dyDescent="0.25">
      <c r="A97">
        <v>95</v>
      </c>
      <c r="B97" t="s">
        <v>340</v>
      </c>
      <c r="C97" t="s">
        <v>341</v>
      </c>
      <c r="D97" t="s">
        <v>108</v>
      </c>
      <c r="E97" t="s">
        <v>258</v>
      </c>
      <c r="F97" t="s">
        <v>317</v>
      </c>
      <c r="G97">
        <v>1</v>
      </c>
      <c r="H97">
        <v>1</v>
      </c>
      <c r="I97">
        <v>1</v>
      </c>
    </row>
    <row r="98" spans="1:9" x14ac:dyDescent="0.25">
      <c r="A98">
        <v>96</v>
      </c>
      <c r="B98" t="s">
        <v>340</v>
      </c>
      <c r="C98" t="s">
        <v>341</v>
      </c>
      <c r="D98" t="s">
        <v>109</v>
      </c>
      <c r="E98" t="s">
        <v>259</v>
      </c>
      <c r="F98" t="s">
        <v>317</v>
      </c>
      <c r="G98">
        <v>1</v>
      </c>
      <c r="H98">
        <v>1</v>
      </c>
      <c r="I98">
        <v>1</v>
      </c>
    </row>
    <row r="99" spans="1:9" x14ac:dyDescent="0.25">
      <c r="A99">
        <v>97</v>
      </c>
      <c r="B99" t="s">
        <v>340</v>
      </c>
      <c r="C99" t="s">
        <v>341</v>
      </c>
      <c r="D99" t="s">
        <v>110</v>
      </c>
      <c r="E99" t="s">
        <v>260</v>
      </c>
      <c r="F99" t="s">
        <v>317</v>
      </c>
      <c r="G99">
        <v>1</v>
      </c>
      <c r="H99">
        <v>1</v>
      </c>
      <c r="I99">
        <v>1</v>
      </c>
    </row>
    <row r="100" spans="1:9" x14ac:dyDescent="0.25">
      <c r="A100">
        <v>98</v>
      </c>
      <c r="B100" t="s">
        <v>340</v>
      </c>
      <c r="C100" t="s">
        <v>341</v>
      </c>
      <c r="D100" t="s">
        <v>111</v>
      </c>
      <c r="E100" t="s">
        <v>261</v>
      </c>
      <c r="F100" t="s">
        <v>317</v>
      </c>
      <c r="G100">
        <v>1</v>
      </c>
      <c r="H100">
        <v>1</v>
      </c>
      <c r="I100">
        <v>1</v>
      </c>
    </row>
    <row r="101" spans="1:9" x14ac:dyDescent="0.25">
      <c r="A101">
        <v>99</v>
      </c>
      <c r="B101" t="s">
        <v>340</v>
      </c>
      <c r="C101" t="s">
        <v>341</v>
      </c>
      <c r="D101" t="s">
        <v>112</v>
      </c>
      <c r="E101" t="s">
        <v>262</v>
      </c>
      <c r="F101" t="s">
        <v>317</v>
      </c>
      <c r="G101">
        <v>1</v>
      </c>
      <c r="H101">
        <v>1</v>
      </c>
      <c r="I101">
        <v>1</v>
      </c>
    </row>
    <row r="102" spans="1:9" x14ac:dyDescent="0.25">
      <c r="A102">
        <v>100</v>
      </c>
      <c r="B102" t="s">
        <v>340</v>
      </c>
      <c r="C102" t="s">
        <v>341</v>
      </c>
      <c r="D102" t="s">
        <v>113</v>
      </c>
      <c r="E102" t="s">
        <v>263</v>
      </c>
      <c r="F102" t="s">
        <v>317</v>
      </c>
      <c r="G102">
        <v>1</v>
      </c>
      <c r="H102">
        <v>1</v>
      </c>
      <c r="I102">
        <v>1</v>
      </c>
    </row>
    <row r="103" spans="1:9" x14ac:dyDescent="0.25">
      <c r="A103">
        <v>101</v>
      </c>
      <c r="B103" t="s">
        <v>340</v>
      </c>
      <c r="C103" t="s">
        <v>341</v>
      </c>
      <c r="D103" t="s">
        <v>114</v>
      </c>
      <c r="E103" t="s">
        <v>264</v>
      </c>
      <c r="F103" t="s">
        <v>317</v>
      </c>
      <c r="G103">
        <v>1</v>
      </c>
      <c r="H103">
        <v>1</v>
      </c>
      <c r="I103">
        <v>1</v>
      </c>
    </row>
    <row r="104" spans="1:9" x14ac:dyDescent="0.25">
      <c r="A104">
        <v>102</v>
      </c>
      <c r="B104" t="s">
        <v>340</v>
      </c>
      <c r="C104" t="s">
        <v>341</v>
      </c>
      <c r="D104" t="s">
        <v>115</v>
      </c>
      <c r="E104" t="s">
        <v>265</v>
      </c>
      <c r="F104" t="s">
        <v>317</v>
      </c>
      <c r="G104">
        <v>1</v>
      </c>
      <c r="H104">
        <v>1</v>
      </c>
      <c r="I104">
        <v>1</v>
      </c>
    </row>
    <row r="105" spans="1:9" x14ac:dyDescent="0.25">
      <c r="A105">
        <v>103</v>
      </c>
      <c r="B105" t="s">
        <v>340</v>
      </c>
      <c r="C105" t="s">
        <v>341</v>
      </c>
      <c r="D105" t="s">
        <v>116</v>
      </c>
      <c r="E105" t="s">
        <v>266</v>
      </c>
      <c r="F105" t="s">
        <v>317</v>
      </c>
      <c r="G105">
        <v>1</v>
      </c>
      <c r="H105">
        <v>1</v>
      </c>
      <c r="I105">
        <v>1</v>
      </c>
    </row>
    <row r="106" spans="1:9" x14ac:dyDescent="0.25">
      <c r="A106">
        <v>104</v>
      </c>
      <c r="B106" t="s">
        <v>340</v>
      </c>
      <c r="C106" t="s">
        <v>341</v>
      </c>
      <c r="D106" t="s">
        <v>117</v>
      </c>
      <c r="E106" t="s">
        <v>267</v>
      </c>
      <c r="F106" t="s">
        <v>317</v>
      </c>
      <c r="G106">
        <v>1</v>
      </c>
      <c r="H106">
        <v>1</v>
      </c>
      <c r="I106">
        <v>1</v>
      </c>
    </row>
    <row r="107" spans="1:9" x14ac:dyDescent="0.25">
      <c r="A107">
        <v>105</v>
      </c>
      <c r="B107" t="s">
        <v>340</v>
      </c>
      <c r="C107" t="s">
        <v>341</v>
      </c>
      <c r="D107" t="s">
        <v>118</v>
      </c>
      <c r="E107" t="s">
        <v>268</v>
      </c>
      <c r="F107" t="s">
        <v>317</v>
      </c>
      <c r="G107">
        <v>1</v>
      </c>
      <c r="H107">
        <v>1</v>
      </c>
      <c r="I107">
        <v>1</v>
      </c>
    </row>
    <row r="108" spans="1:9" x14ac:dyDescent="0.25">
      <c r="A108">
        <v>106</v>
      </c>
      <c r="B108" t="s">
        <v>340</v>
      </c>
      <c r="C108" t="s">
        <v>341</v>
      </c>
      <c r="D108" t="s">
        <v>119</v>
      </c>
      <c r="E108" t="s">
        <v>269</v>
      </c>
      <c r="F108" t="s">
        <v>317</v>
      </c>
      <c r="G108">
        <v>1</v>
      </c>
      <c r="H108">
        <v>1</v>
      </c>
      <c r="I108">
        <v>1</v>
      </c>
    </row>
    <row r="109" spans="1:9" x14ac:dyDescent="0.25">
      <c r="A109">
        <v>107</v>
      </c>
      <c r="B109" t="s">
        <v>340</v>
      </c>
      <c r="C109" t="s">
        <v>341</v>
      </c>
      <c r="D109" t="s">
        <v>120</v>
      </c>
      <c r="E109" t="s">
        <v>270</v>
      </c>
      <c r="F109" t="s">
        <v>317</v>
      </c>
      <c r="G109">
        <v>1</v>
      </c>
      <c r="H109">
        <v>1</v>
      </c>
      <c r="I109">
        <v>1</v>
      </c>
    </row>
    <row r="110" spans="1:9" x14ac:dyDescent="0.25">
      <c r="A110">
        <v>108</v>
      </c>
      <c r="B110" t="s">
        <v>340</v>
      </c>
      <c r="C110" t="s">
        <v>341</v>
      </c>
      <c r="D110" t="s">
        <v>121</v>
      </c>
      <c r="E110" t="s">
        <v>271</v>
      </c>
      <c r="F110" t="s">
        <v>317</v>
      </c>
      <c r="G110">
        <v>1</v>
      </c>
      <c r="H110">
        <v>1</v>
      </c>
      <c r="I110">
        <v>1</v>
      </c>
    </row>
    <row r="111" spans="1:9" x14ac:dyDescent="0.25">
      <c r="A111">
        <v>109</v>
      </c>
      <c r="B111" t="s">
        <v>340</v>
      </c>
      <c r="C111" t="s">
        <v>341</v>
      </c>
      <c r="D111" t="s">
        <v>122</v>
      </c>
      <c r="E111" t="s">
        <v>272</v>
      </c>
      <c r="F111" t="s">
        <v>317</v>
      </c>
      <c r="G111">
        <v>1</v>
      </c>
      <c r="H111">
        <v>1</v>
      </c>
      <c r="I111">
        <v>1</v>
      </c>
    </row>
    <row r="112" spans="1:9" x14ac:dyDescent="0.25">
      <c r="A112">
        <v>110</v>
      </c>
      <c r="B112" t="s">
        <v>340</v>
      </c>
      <c r="C112" t="s">
        <v>341</v>
      </c>
      <c r="D112" t="s">
        <v>123</v>
      </c>
      <c r="E112" t="s">
        <v>273</v>
      </c>
      <c r="F112" t="s">
        <v>317</v>
      </c>
      <c r="G112">
        <v>1</v>
      </c>
      <c r="H112">
        <v>1</v>
      </c>
      <c r="I112">
        <v>1</v>
      </c>
    </row>
    <row r="113" spans="1:9" x14ac:dyDescent="0.25">
      <c r="A113">
        <v>111</v>
      </c>
      <c r="B113" t="s">
        <v>340</v>
      </c>
      <c r="C113" t="s">
        <v>341</v>
      </c>
      <c r="D113" t="s">
        <v>124</v>
      </c>
      <c r="E113" t="s">
        <v>274</v>
      </c>
      <c r="F113" t="s">
        <v>317</v>
      </c>
      <c r="G113">
        <v>1</v>
      </c>
      <c r="H113">
        <v>1</v>
      </c>
      <c r="I113">
        <v>1</v>
      </c>
    </row>
    <row r="114" spans="1:9" x14ac:dyDescent="0.25">
      <c r="A114">
        <v>112</v>
      </c>
      <c r="B114" t="s">
        <v>340</v>
      </c>
      <c r="C114" t="s">
        <v>341</v>
      </c>
      <c r="D114" t="s">
        <v>125</v>
      </c>
      <c r="E114" t="s">
        <v>275</v>
      </c>
      <c r="F114" t="s">
        <v>317</v>
      </c>
      <c r="G114">
        <v>1</v>
      </c>
      <c r="H114">
        <v>1</v>
      </c>
      <c r="I114">
        <v>1</v>
      </c>
    </row>
    <row r="115" spans="1:9" x14ac:dyDescent="0.25">
      <c r="A115">
        <v>113</v>
      </c>
      <c r="B115" t="s">
        <v>340</v>
      </c>
      <c r="C115" t="s">
        <v>341</v>
      </c>
      <c r="D115" t="s">
        <v>126</v>
      </c>
      <c r="E115" t="s">
        <v>276</v>
      </c>
      <c r="F115" t="s">
        <v>317</v>
      </c>
      <c r="G115">
        <v>1</v>
      </c>
      <c r="H115">
        <v>1</v>
      </c>
      <c r="I115">
        <v>1</v>
      </c>
    </row>
    <row r="116" spans="1:9" x14ac:dyDescent="0.25">
      <c r="A116">
        <v>114</v>
      </c>
      <c r="B116" t="s">
        <v>340</v>
      </c>
      <c r="C116" t="s">
        <v>341</v>
      </c>
      <c r="D116" t="s">
        <v>127</v>
      </c>
      <c r="E116" t="s">
        <v>277</v>
      </c>
      <c r="F116" t="s">
        <v>317</v>
      </c>
      <c r="G116">
        <v>1</v>
      </c>
      <c r="H116">
        <v>1</v>
      </c>
      <c r="I116">
        <v>1</v>
      </c>
    </row>
    <row r="117" spans="1:9" x14ac:dyDescent="0.25">
      <c r="A117">
        <v>115</v>
      </c>
      <c r="B117" t="s">
        <v>340</v>
      </c>
      <c r="C117" t="s">
        <v>341</v>
      </c>
      <c r="D117" t="s">
        <v>128</v>
      </c>
      <c r="E117" t="s">
        <v>278</v>
      </c>
      <c r="F117" t="s">
        <v>317</v>
      </c>
      <c r="G117">
        <v>1</v>
      </c>
      <c r="H117">
        <v>1</v>
      </c>
      <c r="I117">
        <v>1</v>
      </c>
    </row>
    <row r="118" spans="1:9" x14ac:dyDescent="0.25">
      <c r="A118">
        <v>116</v>
      </c>
      <c r="B118" t="s">
        <v>340</v>
      </c>
      <c r="C118" t="s">
        <v>341</v>
      </c>
      <c r="D118" t="s">
        <v>129</v>
      </c>
      <c r="E118" t="s">
        <v>279</v>
      </c>
      <c r="F118" t="s">
        <v>317</v>
      </c>
      <c r="G118">
        <v>1</v>
      </c>
      <c r="H118">
        <v>1</v>
      </c>
      <c r="I118">
        <v>1</v>
      </c>
    </row>
    <row r="119" spans="1:9" x14ac:dyDescent="0.25">
      <c r="A119">
        <v>117</v>
      </c>
      <c r="B119" t="s">
        <v>340</v>
      </c>
      <c r="C119" t="s">
        <v>341</v>
      </c>
      <c r="D119" t="s">
        <v>130</v>
      </c>
      <c r="E119" t="s">
        <v>280</v>
      </c>
      <c r="F119" t="s">
        <v>317</v>
      </c>
      <c r="G119">
        <v>1</v>
      </c>
      <c r="H119">
        <v>1</v>
      </c>
      <c r="I119">
        <v>1</v>
      </c>
    </row>
    <row r="120" spans="1:9" x14ac:dyDescent="0.25">
      <c r="A120">
        <v>118</v>
      </c>
      <c r="B120" t="s">
        <v>340</v>
      </c>
      <c r="C120" t="s">
        <v>341</v>
      </c>
      <c r="D120" t="s">
        <v>131</v>
      </c>
      <c r="E120" t="s">
        <v>281</v>
      </c>
      <c r="F120" t="s">
        <v>317</v>
      </c>
      <c r="G120">
        <v>1</v>
      </c>
      <c r="H120">
        <v>1</v>
      </c>
      <c r="I120">
        <v>1</v>
      </c>
    </row>
    <row r="121" spans="1:9" x14ac:dyDescent="0.25">
      <c r="A121">
        <v>119</v>
      </c>
      <c r="B121" t="s">
        <v>340</v>
      </c>
      <c r="C121" t="s">
        <v>341</v>
      </c>
      <c r="D121" t="s">
        <v>132</v>
      </c>
      <c r="E121" t="s">
        <v>282</v>
      </c>
      <c r="F121" t="s">
        <v>317</v>
      </c>
      <c r="G121">
        <v>1</v>
      </c>
      <c r="H121">
        <v>1</v>
      </c>
      <c r="I121">
        <v>1</v>
      </c>
    </row>
    <row r="122" spans="1:9" x14ac:dyDescent="0.25">
      <c r="A122">
        <v>120</v>
      </c>
      <c r="B122" t="s">
        <v>340</v>
      </c>
      <c r="C122" t="s">
        <v>341</v>
      </c>
      <c r="D122" t="s">
        <v>133</v>
      </c>
      <c r="E122" t="s">
        <v>283</v>
      </c>
      <c r="F122" t="s">
        <v>317</v>
      </c>
      <c r="G122">
        <v>1</v>
      </c>
      <c r="H122">
        <v>1</v>
      </c>
      <c r="I122">
        <v>1</v>
      </c>
    </row>
    <row r="123" spans="1:9" x14ac:dyDescent="0.25">
      <c r="A123">
        <v>121</v>
      </c>
      <c r="B123" t="s">
        <v>340</v>
      </c>
      <c r="C123" t="s">
        <v>341</v>
      </c>
      <c r="D123" t="s">
        <v>134</v>
      </c>
      <c r="E123" t="s">
        <v>284</v>
      </c>
      <c r="F123" t="s">
        <v>317</v>
      </c>
      <c r="G123">
        <v>1</v>
      </c>
      <c r="H123">
        <v>1</v>
      </c>
      <c r="I123">
        <v>1</v>
      </c>
    </row>
    <row r="124" spans="1:9" x14ac:dyDescent="0.25">
      <c r="A124">
        <v>122</v>
      </c>
      <c r="B124" t="s">
        <v>340</v>
      </c>
      <c r="C124" t="s">
        <v>341</v>
      </c>
      <c r="D124" t="s">
        <v>135</v>
      </c>
      <c r="E124" t="s">
        <v>285</v>
      </c>
      <c r="F124" t="s">
        <v>317</v>
      </c>
      <c r="G124">
        <v>1</v>
      </c>
      <c r="H124">
        <v>1</v>
      </c>
      <c r="I124">
        <v>1</v>
      </c>
    </row>
    <row r="125" spans="1:9" x14ac:dyDescent="0.25">
      <c r="A125">
        <v>123</v>
      </c>
      <c r="B125" t="s">
        <v>340</v>
      </c>
      <c r="C125" t="s">
        <v>341</v>
      </c>
      <c r="D125" t="s">
        <v>136</v>
      </c>
      <c r="E125" t="s">
        <v>286</v>
      </c>
      <c r="F125" t="s">
        <v>317</v>
      </c>
      <c r="G125">
        <v>1</v>
      </c>
      <c r="H125">
        <v>1</v>
      </c>
      <c r="I125">
        <v>1</v>
      </c>
    </row>
    <row r="126" spans="1:9" x14ac:dyDescent="0.25">
      <c r="A126">
        <v>124</v>
      </c>
      <c r="B126" t="s">
        <v>340</v>
      </c>
      <c r="C126" t="s">
        <v>341</v>
      </c>
      <c r="D126" t="s">
        <v>137</v>
      </c>
      <c r="E126" t="s">
        <v>287</v>
      </c>
      <c r="F126" t="s">
        <v>317</v>
      </c>
      <c r="G126">
        <v>1</v>
      </c>
      <c r="H126">
        <v>1</v>
      </c>
      <c r="I126">
        <v>1</v>
      </c>
    </row>
    <row r="127" spans="1:9" x14ac:dyDescent="0.25">
      <c r="A127">
        <v>125</v>
      </c>
      <c r="B127" t="s">
        <v>340</v>
      </c>
      <c r="C127" t="s">
        <v>341</v>
      </c>
      <c r="D127" t="s">
        <v>138</v>
      </c>
      <c r="E127" t="s">
        <v>288</v>
      </c>
      <c r="F127" t="s">
        <v>317</v>
      </c>
      <c r="G127">
        <v>1</v>
      </c>
      <c r="H127">
        <v>1</v>
      </c>
      <c r="I127">
        <v>1</v>
      </c>
    </row>
    <row r="128" spans="1:9" x14ac:dyDescent="0.25">
      <c r="A128">
        <v>126</v>
      </c>
      <c r="B128" t="s">
        <v>340</v>
      </c>
      <c r="C128" t="s">
        <v>341</v>
      </c>
      <c r="D128" t="s">
        <v>139</v>
      </c>
      <c r="E128" t="s">
        <v>289</v>
      </c>
      <c r="F128" t="s">
        <v>317</v>
      </c>
      <c r="G128">
        <v>1</v>
      </c>
      <c r="H128">
        <v>1</v>
      </c>
      <c r="I128">
        <v>1</v>
      </c>
    </row>
    <row r="129" spans="1:9" x14ac:dyDescent="0.25">
      <c r="A129">
        <v>127</v>
      </c>
      <c r="B129" t="s">
        <v>340</v>
      </c>
      <c r="C129" t="s">
        <v>341</v>
      </c>
      <c r="D129" t="s">
        <v>140</v>
      </c>
      <c r="E129" t="s">
        <v>290</v>
      </c>
      <c r="F129" t="s">
        <v>317</v>
      </c>
      <c r="G129">
        <v>1</v>
      </c>
      <c r="H129">
        <v>1</v>
      </c>
      <c r="I129">
        <v>1</v>
      </c>
    </row>
    <row r="130" spans="1:9" x14ac:dyDescent="0.25">
      <c r="A130">
        <v>128</v>
      </c>
      <c r="B130" t="s">
        <v>340</v>
      </c>
      <c r="C130" t="s">
        <v>341</v>
      </c>
      <c r="D130" t="s">
        <v>141</v>
      </c>
      <c r="E130" t="s">
        <v>291</v>
      </c>
      <c r="F130" t="s">
        <v>317</v>
      </c>
      <c r="G130">
        <v>1</v>
      </c>
      <c r="H130">
        <v>1</v>
      </c>
      <c r="I130">
        <v>1</v>
      </c>
    </row>
    <row r="131" spans="1:9" x14ac:dyDescent="0.25">
      <c r="A131">
        <v>129</v>
      </c>
      <c r="B131" t="s">
        <v>340</v>
      </c>
      <c r="C131" t="s">
        <v>341</v>
      </c>
      <c r="D131" t="s">
        <v>142</v>
      </c>
      <c r="E131" t="s">
        <v>292</v>
      </c>
      <c r="F131" t="s">
        <v>317</v>
      </c>
      <c r="G131">
        <v>1</v>
      </c>
      <c r="H131">
        <v>1</v>
      </c>
      <c r="I131">
        <v>1</v>
      </c>
    </row>
    <row r="132" spans="1:9" x14ac:dyDescent="0.25">
      <c r="A132">
        <v>130</v>
      </c>
      <c r="B132" t="s">
        <v>340</v>
      </c>
      <c r="C132" t="s">
        <v>341</v>
      </c>
      <c r="D132" t="s">
        <v>143</v>
      </c>
      <c r="E132" t="s">
        <v>293</v>
      </c>
      <c r="F132" t="s">
        <v>317</v>
      </c>
      <c r="G132">
        <v>1</v>
      </c>
      <c r="H132">
        <v>1</v>
      </c>
      <c r="I132">
        <v>1</v>
      </c>
    </row>
    <row r="133" spans="1:9" x14ac:dyDescent="0.25">
      <c r="A133">
        <v>131</v>
      </c>
      <c r="B133" t="s">
        <v>340</v>
      </c>
      <c r="C133" t="s">
        <v>341</v>
      </c>
      <c r="D133" t="s">
        <v>144</v>
      </c>
      <c r="E133" t="s">
        <v>294</v>
      </c>
      <c r="F133" t="s">
        <v>317</v>
      </c>
      <c r="G133">
        <v>1</v>
      </c>
      <c r="H133">
        <v>1</v>
      </c>
      <c r="I133">
        <v>1</v>
      </c>
    </row>
    <row r="134" spans="1:9" x14ac:dyDescent="0.25">
      <c r="A134">
        <v>132</v>
      </c>
      <c r="B134" t="s">
        <v>340</v>
      </c>
      <c r="C134" t="s">
        <v>341</v>
      </c>
      <c r="D134" t="s">
        <v>145</v>
      </c>
      <c r="E134" t="s">
        <v>295</v>
      </c>
      <c r="F134" t="s">
        <v>317</v>
      </c>
      <c r="G134">
        <v>1</v>
      </c>
      <c r="H134">
        <v>1</v>
      </c>
      <c r="I134">
        <v>1</v>
      </c>
    </row>
    <row r="135" spans="1:9" x14ac:dyDescent="0.25">
      <c r="A135">
        <v>133</v>
      </c>
      <c r="B135" t="s">
        <v>340</v>
      </c>
      <c r="C135" t="s">
        <v>341</v>
      </c>
      <c r="D135" t="s">
        <v>146</v>
      </c>
      <c r="E135" t="s">
        <v>296</v>
      </c>
      <c r="F135" t="s">
        <v>317</v>
      </c>
      <c r="G135">
        <v>1</v>
      </c>
      <c r="H135">
        <v>1</v>
      </c>
      <c r="I135">
        <v>1</v>
      </c>
    </row>
    <row r="136" spans="1:9" x14ac:dyDescent="0.25">
      <c r="A136">
        <v>134</v>
      </c>
      <c r="B136" t="s">
        <v>340</v>
      </c>
      <c r="C136" t="s">
        <v>341</v>
      </c>
      <c r="D136" t="s">
        <v>147</v>
      </c>
      <c r="E136" t="s">
        <v>297</v>
      </c>
      <c r="F136" t="s">
        <v>317</v>
      </c>
      <c r="G136">
        <v>1</v>
      </c>
      <c r="H136">
        <v>1</v>
      </c>
      <c r="I136">
        <v>1</v>
      </c>
    </row>
    <row r="137" spans="1:9" x14ac:dyDescent="0.25">
      <c r="A137">
        <v>135</v>
      </c>
      <c r="B137" t="s">
        <v>340</v>
      </c>
      <c r="C137" t="s">
        <v>341</v>
      </c>
      <c r="D137" t="s">
        <v>148</v>
      </c>
      <c r="E137" t="s">
        <v>298</v>
      </c>
      <c r="F137" t="s">
        <v>317</v>
      </c>
      <c r="G137">
        <v>1</v>
      </c>
      <c r="H137">
        <v>1</v>
      </c>
      <c r="I137">
        <v>1</v>
      </c>
    </row>
    <row r="138" spans="1:9" x14ac:dyDescent="0.25">
      <c r="A138">
        <v>136</v>
      </c>
      <c r="B138" t="s">
        <v>340</v>
      </c>
      <c r="C138" t="s">
        <v>341</v>
      </c>
      <c r="D138" t="s">
        <v>149</v>
      </c>
      <c r="E138" t="s">
        <v>299</v>
      </c>
      <c r="F138" t="s">
        <v>317</v>
      </c>
      <c r="G138">
        <v>1</v>
      </c>
      <c r="H138">
        <v>1</v>
      </c>
      <c r="I138">
        <v>1</v>
      </c>
    </row>
    <row r="139" spans="1:9" x14ac:dyDescent="0.25">
      <c r="A139">
        <v>137</v>
      </c>
      <c r="B139" t="s">
        <v>340</v>
      </c>
      <c r="C139" t="s">
        <v>341</v>
      </c>
      <c r="D139" t="s">
        <v>150</v>
      </c>
      <c r="E139" t="s">
        <v>300</v>
      </c>
      <c r="F139" t="s">
        <v>317</v>
      </c>
      <c r="G139">
        <v>1</v>
      </c>
      <c r="H139">
        <v>1</v>
      </c>
      <c r="I139">
        <v>1</v>
      </c>
    </row>
    <row r="140" spans="1:9" x14ac:dyDescent="0.25">
      <c r="A140">
        <v>138</v>
      </c>
      <c r="B140" t="s">
        <v>340</v>
      </c>
      <c r="C140" t="s">
        <v>341</v>
      </c>
      <c r="D140" t="s">
        <v>328</v>
      </c>
      <c r="E140" t="s">
        <v>301</v>
      </c>
      <c r="F140" t="s">
        <v>317</v>
      </c>
      <c r="G140">
        <v>1</v>
      </c>
      <c r="H140">
        <v>1</v>
      </c>
      <c r="I140">
        <v>1</v>
      </c>
    </row>
    <row r="141" spans="1:9" x14ac:dyDescent="0.25">
      <c r="A141">
        <v>139</v>
      </c>
      <c r="B141" t="s">
        <v>340</v>
      </c>
      <c r="C141" t="s">
        <v>341</v>
      </c>
      <c r="D141" t="s">
        <v>329</v>
      </c>
      <c r="E141" t="s">
        <v>302</v>
      </c>
      <c r="F141" t="s">
        <v>317</v>
      </c>
      <c r="G141">
        <v>1</v>
      </c>
      <c r="H141">
        <v>1</v>
      </c>
      <c r="I141">
        <v>1</v>
      </c>
    </row>
    <row r="142" spans="1:9" x14ac:dyDescent="0.25">
      <c r="A142">
        <v>140</v>
      </c>
      <c r="B142" t="s">
        <v>340</v>
      </c>
      <c r="C142" t="s">
        <v>341</v>
      </c>
      <c r="D142" t="s">
        <v>330</v>
      </c>
      <c r="E142" t="s">
        <v>303</v>
      </c>
      <c r="F142" t="s">
        <v>317</v>
      </c>
      <c r="G142">
        <v>1</v>
      </c>
      <c r="H142">
        <v>1</v>
      </c>
      <c r="I142">
        <v>1</v>
      </c>
    </row>
    <row r="143" spans="1:9" x14ac:dyDescent="0.25">
      <c r="A143">
        <v>141</v>
      </c>
      <c r="B143" t="s">
        <v>340</v>
      </c>
      <c r="C143" t="s">
        <v>341</v>
      </c>
      <c r="D143" t="s">
        <v>151</v>
      </c>
      <c r="E143" t="s">
        <v>304</v>
      </c>
      <c r="F143" t="s">
        <v>317</v>
      </c>
      <c r="G143">
        <v>1</v>
      </c>
      <c r="H143">
        <v>1</v>
      </c>
      <c r="I143">
        <v>1</v>
      </c>
    </row>
    <row r="144" spans="1:9" x14ac:dyDescent="0.25">
      <c r="A144">
        <v>142</v>
      </c>
      <c r="B144" t="s">
        <v>340</v>
      </c>
      <c r="C144" t="s">
        <v>341</v>
      </c>
      <c r="D144" t="s">
        <v>152</v>
      </c>
      <c r="E144" t="s">
        <v>305</v>
      </c>
      <c r="F144" t="s">
        <v>317</v>
      </c>
      <c r="G144">
        <v>1</v>
      </c>
      <c r="H144">
        <v>1</v>
      </c>
      <c r="I144">
        <v>1</v>
      </c>
    </row>
    <row r="145" spans="1:9" x14ac:dyDescent="0.25">
      <c r="A145">
        <v>143</v>
      </c>
      <c r="B145" t="s">
        <v>340</v>
      </c>
      <c r="C145" t="s">
        <v>341</v>
      </c>
      <c r="D145" t="s">
        <v>153</v>
      </c>
      <c r="E145" t="s">
        <v>306</v>
      </c>
      <c r="F145" t="s">
        <v>317</v>
      </c>
      <c r="G145">
        <v>1</v>
      </c>
      <c r="H145">
        <v>1</v>
      </c>
      <c r="I145">
        <v>1</v>
      </c>
    </row>
    <row r="146" spans="1:9" x14ac:dyDescent="0.25">
      <c r="A146">
        <v>144</v>
      </c>
      <c r="B146" t="s">
        <v>340</v>
      </c>
      <c r="C146" t="s">
        <v>341</v>
      </c>
      <c r="D146" t="s">
        <v>154</v>
      </c>
      <c r="E146" t="s">
        <v>307</v>
      </c>
      <c r="F146" t="s">
        <v>317</v>
      </c>
      <c r="G146">
        <v>1</v>
      </c>
      <c r="H146">
        <v>1</v>
      </c>
      <c r="I146">
        <v>1</v>
      </c>
    </row>
    <row r="147" spans="1:9" x14ac:dyDescent="0.25">
      <c r="A147">
        <v>145</v>
      </c>
      <c r="B147" t="s">
        <v>340</v>
      </c>
      <c r="C147" t="s">
        <v>341</v>
      </c>
      <c r="D147" t="s">
        <v>155</v>
      </c>
      <c r="E147" t="s">
        <v>308</v>
      </c>
      <c r="F147" t="s">
        <v>317</v>
      </c>
      <c r="G147">
        <v>1</v>
      </c>
      <c r="H147">
        <v>1</v>
      </c>
      <c r="I147">
        <v>1</v>
      </c>
    </row>
    <row r="148" spans="1:9" x14ac:dyDescent="0.25">
      <c r="A148">
        <v>146</v>
      </c>
      <c r="B148" t="s">
        <v>340</v>
      </c>
      <c r="C148" t="s">
        <v>341</v>
      </c>
      <c r="D148" t="s">
        <v>156</v>
      </c>
      <c r="E148" t="s">
        <v>309</v>
      </c>
      <c r="F148" t="s">
        <v>317</v>
      </c>
      <c r="G148">
        <v>1</v>
      </c>
      <c r="H148">
        <v>1</v>
      </c>
      <c r="I148">
        <v>1</v>
      </c>
    </row>
    <row r="149" spans="1:9" x14ac:dyDescent="0.25">
      <c r="A149">
        <v>147</v>
      </c>
      <c r="B149" t="s">
        <v>340</v>
      </c>
      <c r="C149" t="s">
        <v>341</v>
      </c>
      <c r="D149" t="s">
        <v>157</v>
      </c>
      <c r="E149" t="s">
        <v>310</v>
      </c>
      <c r="F149" t="s">
        <v>317</v>
      </c>
      <c r="G149">
        <v>1</v>
      </c>
      <c r="H149">
        <v>1</v>
      </c>
      <c r="I149">
        <v>1</v>
      </c>
    </row>
    <row r="150" spans="1:9" x14ac:dyDescent="0.25">
      <c r="A150">
        <v>148</v>
      </c>
      <c r="B150" t="s">
        <v>340</v>
      </c>
      <c r="C150" t="s">
        <v>341</v>
      </c>
      <c r="D150" t="s">
        <v>158</v>
      </c>
      <c r="E150" t="s">
        <v>311</v>
      </c>
      <c r="F150" t="s">
        <v>317</v>
      </c>
      <c r="G150">
        <v>1</v>
      </c>
      <c r="H150">
        <v>1</v>
      </c>
      <c r="I150">
        <v>1</v>
      </c>
    </row>
    <row r="151" spans="1:9" x14ac:dyDescent="0.25">
      <c r="A151">
        <v>149</v>
      </c>
      <c r="B151" t="s">
        <v>340</v>
      </c>
      <c r="C151" t="s">
        <v>341</v>
      </c>
      <c r="D151" t="s">
        <v>159</v>
      </c>
      <c r="E151" t="s">
        <v>312</v>
      </c>
      <c r="F151" t="s">
        <v>317</v>
      </c>
      <c r="G151">
        <v>1</v>
      </c>
      <c r="H151">
        <v>1</v>
      </c>
      <c r="I151">
        <v>1</v>
      </c>
    </row>
    <row r="152" spans="1:9" x14ac:dyDescent="0.25">
      <c r="A152">
        <v>150</v>
      </c>
      <c r="B152" t="s">
        <v>340</v>
      </c>
      <c r="C152" t="s">
        <v>341</v>
      </c>
      <c r="D152" t="s">
        <v>160</v>
      </c>
      <c r="E152" t="s">
        <v>313</v>
      </c>
      <c r="F152" t="s">
        <v>317</v>
      </c>
      <c r="G152">
        <v>1</v>
      </c>
      <c r="H152">
        <v>1</v>
      </c>
      <c r="I152">
        <v>1</v>
      </c>
    </row>
    <row r="153" spans="1:9" x14ac:dyDescent="0.25">
      <c r="A153">
        <v>151</v>
      </c>
      <c r="B153" t="s">
        <v>340</v>
      </c>
      <c r="C153" t="s">
        <v>341</v>
      </c>
      <c r="D153" t="s">
        <v>161</v>
      </c>
      <c r="E153" t="s">
        <v>314</v>
      </c>
      <c r="F153" t="s">
        <v>317</v>
      </c>
      <c r="G153">
        <v>1</v>
      </c>
      <c r="H153">
        <v>1</v>
      </c>
      <c r="I153">
        <v>1</v>
      </c>
    </row>
    <row r="154" spans="1:9" x14ac:dyDescent="0.25">
      <c r="A154">
        <v>152</v>
      </c>
      <c r="B154" t="s">
        <v>340</v>
      </c>
      <c r="C154" t="s">
        <v>341</v>
      </c>
      <c r="D154" t="s">
        <v>162</v>
      </c>
      <c r="E154" t="s">
        <v>315</v>
      </c>
      <c r="F154" t="s">
        <v>317</v>
      </c>
      <c r="G154">
        <v>1</v>
      </c>
      <c r="H154">
        <v>1</v>
      </c>
      <c r="I154">
        <v>1</v>
      </c>
    </row>
    <row r="155" spans="1:9" x14ac:dyDescent="0.25">
      <c r="A155">
        <v>153</v>
      </c>
      <c r="B155" t="s">
        <v>340</v>
      </c>
      <c r="C155" t="s">
        <v>341</v>
      </c>
      <c r="D155" t="s">
        <v>163</v>
      </c>
      <c r="E155" t="s">
        <v>316</v>
      </c>
      <c r="F155" t="s">
        <v>317</v>
      </c>
      <c r="G155">
        <v>1</v>
      </c>
      <c r="H155">
        <v>1</v>
      </c>
      <c r="I155">
        <v>1</v>
      </c>
    </row>
    <row r="156" spans="1:9" x14ac:dyDescent="0.25">
      <c r="A156">
        <v>154</v>
      </c>
      <c r="B156" t="s">
        <v>340</v>
      </c>
      <c r="C156" t="s">
        <v>341</v>
      </c>
      <c r="D156" t="s">
        <v>319</v>
      </c>
      <c r="E156" t="s">
        <v>331</v>
      </c>
      <c r="F156" t="s">
        <v>317</v>
      </c>
      <c r="G156">
        <v>1</v>
      </c>
      <c r="H156">
        <v>1</v>
      </c>
      <c r="I156">
        <v>1</v>
      </c>
    </row>
    <row r="157" spans="1:9" x14ac:dyDescent="0.25">
      <c r="A157">
        <v>155</v>
      </c>
      <c r="B157" t="s">
        <v>340</v>
      </c>
      <c r="C157" t="s">
        <v>341</v>
      </c>
      <c r="D157" t="s">
        <v>320</v>
      </c>
      <c r="E157" t="s">
        <v>331</v>
      </c>
      <c r="F157" t="s">
        <v>317</v>
      </c>
      <c r="G157">
        <v>1</v>
      </c>
      <c r="H157">
        <v>1</v>
      </c>
      <c r="I157">
        <v>1</v>
      </c>
    </row>
    <row r="158" spans="1:9" x14ac:dyDescent="0.25">
      <c r="A158">
        <v>156</v>
      </c>
      <c r="B158" t="s">
        <v>340</v>
      </c>
      <c r="C158" t="s">
        <v>341</v>
      </c>
      <c r="D158" t="s">
        <v>321</v>
      </c>
      <c r="E158" t="s">
        <v>331</v>
      </c>
      <c r="F158" t="s">
        <v>317</v>
      </c>
      <c r="G158">
        <v>1</v>
      </c>
      <c r="H158">
        <v>1</v>
      </c>
      <c r="I158">
        <v>1</v>
      </c>
    </row>
    <row r="159" spans="1:9" x14ac:dyDescent="0.25">
      <c r="A159">
        <v>157</v>
      </c>
      <c r="B159" t="s">
        <v>340</v>
      </c>
      <c r="C159" t="s">
        <v>341</v>
      </c>
      <c r="D159" t="s">
        <v>322</v>
      </c>
      <c r="E159" t="s">
        <v>331</v>
      </c>
      <c r="F159" t="s">
        <v>317</v>
      </c>
      <c r="G159">
        <v>1</v>
      </c>
      <c r="H159">
        <v>1</v>
      </c>
      <c r="I159">
        <v>1</v>
      </c>
    </row>
    <row r="160" spans="1:9" x14ac:dyDescent="0.25">
      <c r="A160">
        <v>158</v>
      </c>
      <c r="B160" t="s">
        <v>340</v>
      </c>
      <c r="C160" t="s">
        <v>341</v>
      </c>
      <c r="D160" t="s">
        <v>323</v>
      </c>
      <c r="E160" t="s">
        <v>331</v>
      </c>
      <c r="F160" t="s">
        <v>317</v>
      </c>
      <c r="G160">
        <v>1</v>
      </c>
      <c r="H160">
        <v>1</v>
      </c>
      <c r="I160">
        <v>1</v>
      </c>
    </row>
    <row r="161" spans="1:9" x14ac:dyDescent="0.25">
      <c r="A161">
        <v>159</v>
      </c>
      <c r="B161" t="s">
        <v>340</v>
      </c>
      <c r="C161" t="s">
        <v>341</v>
      </c>
      <c r="D161" t="s">
        <v>324</v>
      </c>
      <c r="E161" t="s">
        <v>331</v>
      </c>
      <c r="F161" t="s">
        <v>317</v>
      </c>
      <c r="G161">
        <v>1</v>
      </c>
      <c r="H161">
        <v>1</v>
      </c>
      <c r="I161">
        <v>1</v>
      </c>
    </row>
    <row r="162" spans="1:9" x14ac:dyDescent="0.25">
      <c r="A162">
        <v>160</v>
      </c>
      <c r="B162" t="s">
        <v>340</v>
      </c>
      <c r="C162" t="s">
        <v>341</v>
      </c>
      <c r="D162" t="s">
        <v>325</v>
      </c>
      <c r="E162" t="s">
        <v>331</v>
      </c>
      <c r="F162" t="s">
        <v>317</v>
      </c>
      <c r="G162">
        <v>1</v>
      </c>
      <c r="H162">
        <v>1</v>
      </c>
      <c r="I162">
        <v>1</v>
      </c>
    </row>
    <row r="163" spans="1:9" x14ac:dyDescent="0.25">
      <c r="A163">
        <v>161</v>
      </c>
      <c r="B163" t="s">
        <v>340</v>
      </c>
      <c r="C163" t="s">
        <v>341</v>
      </c>
      <c r="D163" t="s">
        <v>326</v>
      </c>
      <c r="E163" t="s">
        <v>331</v>
      </c>
      <c r="F163" t="s">
        <v>317</v>
      </c>
      <c r="G163">
        <v>1</v>
      </c>
      <c r="H163">
        <v>1</v>
      </c>
      <c r="I163">
        <v>1</v>
      </c>
    </row>
    <row r="164" spans="1:9" x14ac:dyDescent="0.25">
      <c r="A164">
        <v>162</v>
      </c>
      <c r="B164" t="s">
        <v>340</v>
      </c>
      <c r="C164" t="s">
        <v>341</v>
      </c>
      <c r="D164" t="s">
        <v>327</v>
      </c>
      <c r="E164" t="s">
        <v>331</v>
      </c>
      <c r="F164" t="s">
        <v>317</v>
      </c>
      <c r="G164">
        <v>1</v>
      </c>
      <c r="H164">
        <v>1</v>
      </c>
      <c r="I164">
        <v>1</v>
      </c>
    </row>
    <row r="165" spans="1:9" x14ac:dyDescent="0.25">
      <c r="A165">
        <v>163</v>
      </c>
      <c r="B165" t="s">
        <v>340</v>
      </c>
      <c r="C165" t="s">
        <v>341</v>
      </c>
      <c r="D165" t="s">
        <v>318</v>
      </c>
      <c r="E165" t="s">
        <v>332</v>
      </c>
      <c r="F165" t="s">
        <v>317</v>
      </c>
      <c r="G165">
        <v>1</v>
      </c>
      <c r="H165">
        <v>1</v>
      </c>
      <c r="I16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386C-7FA3-4F93-AA09-5E2AD80DF2DB}">
  <dimension ref="A1:AC223"/>
  <sheetViews>
    <sheetView rightToLeft="1" tabSelected="1" view="pageBreakPreview" topLeftCell="A208" zoomScaleNormal="100" zoomScaleSheetLayoutView="100" workbookViewId="0">
      <selection activeCell="F187" sqref="F187"/>
    </sheetView>
  </sheetViews>
  <sheetFormatPr defaultColWidth="23.85546875" defaultRowHeight="21" x14ac:dyDescent="0.6"/>
  <cols>
    <col min="1" max="1" width="1.28515625" style="9" customWidth="1"/>
    <col min="2" max="2" width="5.140625" style="9" customWidth="1"/>
    <col min="3" max="3" width="0.7109375" style="9" customWidth="1"/>
    <col min="4" max="4" width="16.85546875" style="13" customWidth="1"/>
    <col min="5" max="5" width="0.7109375" style="14" customWidth="1"/>
    <col min="6" max="6" width="31.5703125" style="15" customWidth="1"/>
    <col min="7" max="7" width="0.7109375" style="16" customWidth="1"/>
    <col min="8" max="8" width="5.85546875" style="16" bestFit="1" customWidth="1"/>
    <col min="9" max="9" width="0.7109375" style="16" customWidth="1"/>
    <col min="10" max="10" width="4.28515625" style="14" bestFit="1" customWidth="1"/>
    <col min="11" max="11" width="0.7109375" style="19" customWidth="1"/>
    <col min="12" max="12" width="8" style="24" bestFit="1" customWidth="1"/>
    <col min="13" max="13" width="0.7109375" style="19" customWidth="1"/>
    <col min="14" max="14" width="4.140625" style="22" bestFit="1" customWidth="1"/>
    <col min="15" max="15" width="0.7109375" style="19" customWidth="1"/>
    <col min="16" max="16" width="6.5703125" style="20" customWidth="1"/>
    <col min="17" max="17" width="0.7109375" style="21" customWidth="1"/>
    <col min="18" max="18" width="10.5703125" style="20" bestFit="1" customWidth="1"/>
    <col min="19" max="19" width="0.7109375" style="22" hidden="1" customWidth="1"/>
    <col min="20" max="20" width="18.140625" style="23" customWidth="1"/>
    <col min="21" max="21" width="0.7109375" style="22" customWidth="1"/>
    <col min="22" max="22" width="7.28515625" style="10" customWidth="1"/>
    <col min="23" max="16384" width="23.85546875" style="9"/>
  </cols>
  <sheetData>
    <row r="1" spans="2:22" ht="23.25" x14ac:dyDescent="0.7">
      <c r="B1" s="101" t="s">
        <v>431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2" t="s">
        <v>430</v>
      </c>
      <c r="S1" s="102"/>
      <c r="T1" s="102"/>
      <c r="U1" s="102"/>
      <c r="V1" s="102"/>
    </row>
    <row r="2" spans="2:22" ht="23.25" x14ac:dyDescent="0.7">
      <c r="B2" s="101" t="s">
        <v>388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34"/>
      <c r="R2" s="102" t="s">
        <v>435</v>
      </c>
      <c r="S2" s="102"/>
      <c r="T2" s="102"/>
      <c r="U2" s="102"/>
      <c r="V2" s="102"/>
    </row>
    <row r="3" spans="2:22" ht="23.25" x14ac:dyDescent="0.7">
      <c r="B3" s="101" t="s">
        <v>389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34"/>
      <c r="R3" s="102" t="s">
        <v>436</v>
      </c>
      <c r="S3" s="102"/>
      <c r="T3" s="102"/>
      <c r="U3" s="102"/>
      <c r="V3" s="102"/>
    </row>
    <row r="4" spans="2:22" ht="4.5" customHeight="1" x14ac:dyDescent="0.7">
      <c r="B4" s="37"/>
      <c r="C4" s="37"/>
      <c r="D4" s="65"/>
      <c r="E4" s="38"/>
      <c r="F4" s="54"/>
      <c r="G4" s="37"/>
      <c r="H4" s="37"/>
      <c r="I4" s="37"/>
      <c r="J4" s="36"/>
      <c r="K4" s="29"/>
      <c r="L4" s="11"/>
      <c r="M4" s="29"/>
      <c r="N4" s="29"/>
      <c r="O4" s="29"/>
      <c r="P4" s="35"/>
      <c r="Q4" s="34"/>
      <c r="R4" s="35"/>
      <c r="S4" s="29"/>
      <c r="T4" s="27"/>
      <c r="U4" s="29"/>
    </row>
    <row r="5" spans="2:22" s="43" customFormat="1" ht="51.75" x14ac:dyDescent="0.25">
      <c r="B5" s="56" t="s">
        <v>386</v>
      </c>
      <c r="D5" s="66" t="s">
        <v>1</v>
      </c>
      <c r="E5" s="47"/>
      <c r="F5" s="63" t="s">
        <v>2</v>
      </c>
      <c r="G5" s="51"/>
      <c r="H5" s="57" t="s">
        <v>7</v>
      </c>
      <c r="I5" s="51"/>
      <c r="J5" s="56" t="s">
        <v>387</v>
      </c>
      <c r="K5" s="60"/>
      <c r="L5" s="56" t="s">
        <v>339</v>
      </c>
      <c r="M5" s="60"/>
      <c r="N5" s="64" t="s">
        <v>390</v>
      </c>
      <c r="O5" s="60"/>
      <c r="P5" s="58" t="s">
        <v>391</v>
      </c>
      <c r="Q5" s="52"/>
      <c r="R5" s="58" t="s">
        <v>392</v>
      </c>
      <c r="S5" s="60"/>
      <c r="T5" s="67" t="s">
        <v>393</v>
      </c>
      <c r="U5" s="60"/>
      <c r="V5" s="59" t="s">
        <v>394</v>
      </c>
    </row>
    <row r="6" spans="2:22" s="43" customFormat="1" ht="5.25" customHeight="1" x14ac:dyDescent="0.5">
      <c r="B6" s="60"/>
      <c r="D6" s="39"/>
      <c r="E6" s="47"/>
      <c r="F6" s="55"/>
      <c r="G6" s="51"/>
      <c r="H6" s="51"/>
      <c r="I6" s="51"/>
      <c r="J6" s="60"/>
      <c r="K6" s="61"/>
      <c r="L6" s="60"/>
      <c r="M6" s="61"/>
      <c r="N6" s="48"/>
      <c r="O6" s="61"/>
      <c r="P6" s="49"/>
      <c r="Q6" s="50"/>
      <c r="R6" s="49"/>
      <c r="S6" s="61"/>
      <c r="T6" s="42"/>
      <c r="U6" s="61"/>
      <c r="V6" s="62"/>
    </row>
    <row r="7" spans="2:22" s="43" customFormat="1" ht="19.5" x14ac:dyDescent="0.25">
      <c r="B7" s="44">
        <v>1</v>
      </c>
      <c r="C7" s="40"/>
      <c r="D7" s="39" t="s">
        <v>14</v>
      </c>
      <c r="E7" s="45"/>
      <c r="F7" s="55" t="s">
        <v>164</v>
      </c>
      <c r="G7" s="46"/>
      <c r="H7" s="47" t="s">
        <v>317</v>
      </c>
      <c r="I7" s="51"/>
      <c r="J7" s="47">
        <v>1</v>
      </c>
      <c r="K7" s="47"/>
      <c r="L7" s="47">
        <v>1</v>
      </c>
      <c r="M7" s="47"/>
      <c r="N7" s="47">
        <f>L7-J7</f>
        <v>0</v>
      </c>
      <c r="O7" s="47"/>
      <c r="P7" s="49">
        <v>70</v>
      </c>
      <c r="Q7" s="52"/>
      <c r="R7" s="49">
        <f>P7*L7</f>
        <v>70</v>
      </c>
      <c r="S7" s="47"/>
      <c r="T7" s="41" t="s">
        <v>408</v>
      </c>
      <c r="U7" s="47"/>
      <c r="V7" s="44" t="s">
        <v>395</v>
      </c>
    </row>
    <row r="8" spans="2:22" s="43" customFormat="1" ht="19.5" x14ac:dyDescent="0.25">
      <c r="B8" s="44">
        <v>2</v>
      </c>
      <c r="C8" s="40"/>
      <c r="D8" s="39" t="s">
        <v>15</v>
      </c>
      <c r="E8" s="45"/>
      <c r="F8" s="55" t="s">
        <v>165</v>
      </c>
      <c r="G8" s="46"/>
      <c r="H8" s="47" t="s">
        <v>317</v>
      </c>
      <c r="I8" s="51"/>
      <c r="J8" s="47">
        <v>1</v>
      </c>
      <c r="K8" s="47"/>
      <c r="L8" s="47">
        <v>1</v>
      </c>
      <c r="M8" s="47"/>
      <c r="N8" s="47">
        <f t="shared" ref="N8:N77" si="0">L8-J8</f>
        <v>0</v>
      </c>
      <c r="O8" s="47"/>
      <c r="P8" s="49">
        <v>70</v>
      </c>
      <c r="Q8" s="52"/>
      <c r="R8" s="49">
        <f t="shared" ref="R8:R77" si="1">P8*L8</f>
        <v>70</v>
      </c>
      <c r="S8" s="47"/>
      <c r="T8" s="41" t="s">
        <v>408</v>
      </c>
      <c r="U8" s="47"/>
      <c r="V8" s="44" t="s">
        <v>395</v>
      </c>
    </row>
    <row r="9" spans="2:22" s="43" customFormat="1" ht="19.5" x14ac:dyDescent="0.25">
      <c r="B9" s="44">
        <v>3</v>
      </c>
      <c r="C9" s="40"/>
      <c r="D9" s="39" t="s">
        <v>16</v>
      </c>
      <c r="E9" s="45"/>
      <c r="F9" s="55" t="s">
        <v>166</v>
      </c>
      <c r="G9" s="46"/>
      <c r="H9" s="47" t="s">
        <v>317</v>
      </c>
      <c r="I9" s="51"/>
      <c r="J9" s="47">
        <v>1</v>
      </c>
      <c r="K9" s="47"/>
      <c r="L9" s="47">
        <v>1</v>
      </c>
      <c r="M9" s="47"/>
      <c r="N9" s="47">
        <f t="shared" si="0"/>
        <v>0</v>
      </c>
      <c r="O9" s="47"/>
      <c r="P9" s="49">
        <v>140</v>
      </c>
      <c r="Q9" s="52"/>
      <c r="R9" s="49">
        <f t="shared" si="1"/>
        <v>140</v>
      </c>
      <c r="S9" s="47"/>
      <c r="T9" s="41" t="s">
        <v>408</v>
      </c>
      <c r="U9" s="47"/>
      <c r="V9" s="44" t="s">
        <v>395</v>
      </c>
    </row>
    <row r="10" spans="2:22" s="43" customFormat="1" ht="19.5" x14ac:dyDescent="0.25">
      <c r="B10" s="44">
        <v>4</v>
      </c>
      <c r="C10" s="40"/>
      <c r="D10" s="39" t="s">
        <v>17</v>
      </c>
      <c r="E10" s="45"/>
      <c r="F10" s="55" t="s">
        <v>167</v>
      </c>
      <c r="G10" s="46"/>
      <c r="H10" s="47" t="s">
        <v>317</v>
      </c>
      <c r="I10" s="51"/>
      <c r="J10" s="47">
        <v>1</v>
      </c>
      <c r="K10" s="47"/>
      <c r="L10" s="47">
        <v>1</v>
      </c>
      <c r="M10" s="47"/>
      <c r="N10" s="47">
        <f t="shared" si="0"/>
        <v>0</v>
      </c>
      <c r="O10" s="47"/>
      <c r="P10" s="49">
        <v>140</v>
      </c>
      <c r="Q10" s="52"/>
      <c r="R10" s="49">
        <f t="shared" si="1"/>
        <v>140</v>
      </c>
      <c r="S10" s="47"/>
      <c r="T10" s="41" t="s">
        <v>408</v>
      </c>
      <c r="U10" s="47"/>
      <c r="V10" s="44" t="s">
        <v>395</v>
      </c>
    </row>
    <row r="11" spans="2:22" s="43" customFormat="1" ht="19.5" x14ac:dyDescent="0.25">
      <c r="B11" s="44">
        <v>5</v>
      </c>
      <c r="C11" s="40"/>
      <c r="D11" s="39" t="s">
        <v>319</v>
      </c>
      <c r="E11" s="45"/>
      <c r="F11" s="55" t="s">
        <v>331</v>
      </c>
      <c r="G11" s="46"/>
      <c r="H11" s="47" t="s">
        <v>317</v>
      </c>
      <c r="I11" s="51"/>
      <c r="J11" s="47">
        <v>1</v>
      </c>
      <c r="K11" s="47"/>
      <c r="L11" s="47">
        <v>1</v>
      </c>
      <c r="M11" s="47"/>
      <c r="N11" s="47">
        <f t="shared" si="0"/>
        <v>0</v>
      </c>
      <c r="O11" s="47"/>
      <c r="P11" s="49">
        <v>140</v>
      </c>
      <c r="Q11" s="52"/>
      <c r="R11" s="49">
        <f t="shared" si="1"/>
        <v>140</v>
      </c>
      <c r="S11" s="47"/>
      <c r="T11" s="41" t="s">
        <v>408</v>
      </c>
      <c r="U11" s="47"/>
      <c r="V11" s="44" t="s">
        <v>395</v>
      </c>
    </row>
    <row r="12" spans="2:22" s="43" customFormat="1" ht="19.5" x14ac:dyDescent="0.25">
      <c r="B12" s="44">
        <v>6</v>
      </c>
      <c r="C12" s="40"/>
      <c r="D12" s="39" t="s">
        <v>18</v>
      </c>
      <c r="E12" s="45"/>
      <c r="F12" s="55" t="s">
        <v>168</v>
      </c>
      <c r="G12" s="46"/>
      <c r="H12" s="47" t="s">
        <v>317</v>
      </c>
      <c r="I12" s="51"/>
      <c r="J12" s="47">
        <v>1</v>
      </c>
      <c r="K12" s="47"/>
      <c r="L12" s="47">
        <v>1</v>
      </c>
      <c r="M12" s="47"/>
      <c r="N12" s="47">
        <f t="shared" si="0"/>
        <v>0</v>
      </c>
      <c r="O12" s="47"/>
      <c r="P12" s="49">
        <v>140</v>
      </c>
      <c r="Q12" s="52"/>
      <c r="R12" s="49">
        <f t="shared" si="1"/>
        <v>140</v>
      </c>
      <c r="S12" s="47"/>
      <c r="T12" s="41" t="s">
        <v>408</v>
      </c>
      <c r="U12" s="47"/>
      <c r="V12" s="44" t="s">
        <v>395</v>
      </c>
    </row>
    <row r="13" spans="2:22" s="43" customFormat="1" ht="19.5" x14ac:dyDescent="0.25">
      <c r="B13" s="44">
        <v>7</v>
      </c>
      <c r="C13" s="40"/>
      <c r="D13" s="39" t="s">
        <v>19</v>
      </c>
      <c r="E13" s="45"/>
      <c r="F13" s="55" t="s">
        <v>169</v>
      </c>
      <c r="G13" s="46"/>
      <c r="H13" s="47" t="s">
        <v>317</v>
      </c>
      <c r="I13" s="51"/>
      <c r="J13" s="47">
        <v>1</v>
      </c>
      <c r="K13" s="47"/>
      <c r="L13" s="47">
        <v>1</v>
      </c>
      <c r="M13" s="47"/>
      <c r="N13" s="47">
        <f t="shared" si="0"/>
        <v>0</v>
      </c>
      <c r="O13" s="47"/>
      <c r="P13" s="49">
        <v>140</v>
      </c>
      <c r="Q13" s="52"/>
      <c r="R13" s="49">
        <f t="shared" si="1"/>
        <v>140</v>
      </c>
      <c r="S13" s="47"/>
      <c r="T13" s="41" t="s">
        <v>408</v>
      </c>
      <c r="U13" s="47"/>
      <c r="V13" s="44" t="s">
        <v>395</v>
      </c>
    </row>
    <row r="14" spans="2:22" s="43" customFormat="1" ht="19.5" x14ac:dyDescent="0.25">
      <c r="B14" s="44">
        <v>8</v>
      </c>
      <c r="C14" s="40"/>
      <c r="D14" s="39" t="s">
        <v>20</v>
      </c>
      <c r="E14" s="45"/>
      <c r="F14" s="55" t="s">
        <v>170</v>
      </c>
      <c r="G14" s="46"/>
      <c r="H14" s="47" t="s">
        <v>317</v>
      </c>
      <c r="I14" s="51"/>
      <c r="J14" s="47">
        <v>1</v>
      </c>
      <c r="K14" s="47"/>
      <c r="L14" s="47">
        <v>1</v>
      </c>
      <c r="M14" s="47"/>
      <c r="N14" s="47">
        <f t="shared" si="0"/>
        <v>0</v>
      </c>
      <c r="O14" s="47"/>
      <c r="P14" s="49">
        <v>140</v>
      </c>
      <c r="Q14" s="52"/>
      <c r="R14" s="49">
        <f t="shared" si="1"/>
        <v>140</v>
      </c>
      <c r="S14" s="47"/>
      <c r="T14" s="41" t="s">
        <v>408</v>
      </c>
      <c r="U14" s="47"/>
      <c r="V14" s="44" t="s">
        <v>395</v>
      </c>
    </row>
    <row r="15" spans="2:22" s="43" customFormat="1" ht="19.5" x14ac:dyDescent="0.25">
      <c r="B15" s="44">
        <v>9</v>
      </c>
      <c r="C15" s="40"/>
      <c r="D15" s="39" t="s">
        <v>21</v>
      </c>
      <c r="E15" s="45"/>
      <c r="F15" s="55" t="s">
        <v>171</v>
      </c>
      <c r="G15" s="46"/>
      <c r="H15" s="47" t="s">
        <v>317</v>
      </c>
      <c r="I15" s="51"/>
      <c r="J15" s="47">
        <v>1</v>
      </c>
      <c r="K15" s="47"/>
      <c r="L15" s="47">
        <v>1</v>
      </c>
      <c r="M15" s="47"/>
      <c r="N15" s="47">
        <f t="shared" si="0"/>
        <v>0</v>
      </c>
      <c r="O15" s="47"/>
      <c r="P15" s="49">
        <v>140</v>
      </c>
      <c r="Q15" s="52"/>
      <c r="R15" s="49">
        <f t="shared" si="1"/>
        <v>140</v>
      </c>
      <c r="S15" s="47"/>
      <c r="T15" s="41" t="s">
        <v>408</v>
      </c>
      <c r="U15" s="47"/>
      <c r="V15" s="44" t="s">
        <v>395</v>
      </c>
    </row>
    <row r="16" spans="2:22" s="43" customFormat="1" ht="19.5" x14ac:dyDescent="0.25">
      <c r="B16" s="44">
        <v>10</v>
      </c>
      <c r="C16" s="40"/>
      <c r="D16" s="39" t="s">
        <v>22</v>
      </c>
      <c r="E16" s="45"/>
      <c r="F16" s="55" t="s">
        <v>172</v>
      </c>
      <c r="G16" s="46"/>
      <c r="H16" s="47" t="s">
        <v>317</v>
      </c>
      <c r="I16" s="51"/>
      <c r="J16" s="47">
        <v>1</v>
      </c>
      <c r="K16" s="47"/>
      <c r="L16" s="47">
        <v>1</v>
      </c>
      <c r="M16" s="47"/>
      <c r="N16" s="47">
        <f t="shared" si="0"/>
        <v>0</v>
      </c>
      <c r="O16" s="47"/>
      <c r="P16" s="49">
        <v>140</v>
      </c>
      <c r="Q16" s="52"/>
      <c r="R16" s="49">
        <f t="shared" si="1"/>
        <v>140</v>
      </c>
      <c r="S16" s="47"/>
      <c r="T16" s="41" t="s">
        <v>408</v>
      </c>
      <c r="U16" s="47"/>
      <c r="V16" s="44" t="s">
        <v>395</v>
      </c>
    </row>
    <row r="17" spans="2:22" s="43" customFormat="1" ht="19.5" x14ac:dyDescent="0.25">
      <c r="B17" s="44">
        <v>11</v>
      </c>
      <c r="C17" s="40"/>
      <c r="D17" s="39" t="s">
        <v>23</v>
      </c>
      <c r="E17" s="45"/>
      <c r="F17" s="55" t="s">
        <v>173</v>
      </c>
      <c r="G17" s="46"/>
      <c r="H17" s="47" t="s">
        <v>317</v>
      </c>
      <c r="I17" s="51"/>
      <c r="J17" s="47">
        <v>1</v>
      </c>
      <c r="K17" s="47"/>
      <c r="L17" s="47">
        <v>1</v>
      </c>
      <c r="M17" s="47"/>
      <c r="N17" s="47">
        <f t="shared" si="0"/>
        <v>0</v>
      </c>
      <c r="O17" s="47"/>
      <c r="P17" s="49">
        <v>310</v>
      </c>
      <c r="Q17" s="52"/>
      <c r="R17" s="49">
        <f t="shared" si="1"/>
        <v>310</v>
      </c>
      <c r="S17" s="47"/>
      <c r="T17" s="41" t="s">
        <v>408</v>
      </c>
      <c r="U17" s="47"/>
      <c r="V17" s="44" t="s">
        <v>395</v>
      </c>
    </row>
    <row r="18" spans="2:22" s="43" customFormat="1" ht="19.5" x14ac:dyDescent="0.25">
      <c r="B18" s="44">
        <v>12</v>
      </c>
      <c r="C18" s="40"/>
      <c r="D18" s="39" t="s">
        <v>320</v>
      </c>
      <c r="E18" s="45"/>
      <c r="F18" s="55" t="s">
        <v>331</v>
      </c>
      <c r="G18" s="46"/>
      <c r="H18" s="47" t="s">
        <v>317</v>
      </c>
      <c r="I18" s="51"/>
      <c r="J18" s="47">
        <v>1</v>
      </c>
      <c r="K18" s="47"/>
      <c r="L18" s="47">
        <v>1</v>
      </c>
      <c r="M18" s="47"/>
      <c r="N18" s="47">
        <f t="shared" si="0"/>
        <v>0</v>
      </c>
      <c r="O18" s="47"/>
      <c r="P18" s="49">
        <v>140</v>
      </c>
      <c r="Q18" s="52"/>
      <c r="R18" s="49">
        <f t="shared" si="1"/>
        <v>140</v>
      </c>
      <c r="S18" s="47"/>
      <c r="T18" s="41" t="s">
        <v>408</v>
      </c>
      <c r="U18" s="47"/>
      <c r="V18" s="44" t="s">
        <v>395</v>
      </c>
    </row>
    <row r="19" spans="2:22" s="43" customFormat="1" ht="19.5" x14ac:dyDescent="0.25">
      <c r="B19" s="44">
        <v>13</v>
      </c>
      <c r="C19" s="40"/>
      <c r="D19" s="39" t="s">
        <v>321</v>
      </c>
      <c r="E19" s="45"/>
      <c r="F19" s="55" t="s">
        <v>331</v>
      </c>
      <c r="G19" s="46"/>
      <c r="H19" s="47" t="s">
        <v>317</v>
      </c>
      <c r="I19" s="51"/>
      <c r="J19" s="47">
        <v>1</v>
      </c>
      <c r="K19" s="47"/>
      <c r="L19" s="47">
        <v>1</v>
      </c>
      <c r="M19" s="47"/>
      <c r="N19" s="47">
        <f t="shared" si="0"/>
        <v>0</v>
      </c>
      <c r="O19" s="47"/>
      <c r="P19" s="49">
        <v>140</v>
      </c>
      <c r="Q19" s="52"/>
      <c r="R19" s="49">
        <f t="shared" si="1"/>
        <v>140</v>
      </c>
      <c r="S19" s="47"/>
      <c r="T19" s="41" t="s">
        <v>408</v>
      </c>
      <c r="U19" s="47"/>
      <c r="V19" s="44" t="s">
        <v>395</v>
      </c>
    </row>
    <row r="20" spans="2:22" s="43" customFormat="1" ht="19.5" x14ac:dyDescent="0.25">
      <c r="B20" s="44">
        <v>14</v>
      </c>
      <c r="C20" s="40"/>
      <c r="D20" s="39" t="s">
        <v>24</v>
      </c>
      <c r="E20" s="45"/>
      <c r="F20" s="55" t="s">
        <v>174</v>
      </c>
      <c r="G20" s="46"/>
      <c r="H20" s="47" t="s">
        <v>317</v>
      </c>
      <c r="I20" s="51"/>
      <c r="J20" s="47">
        <v>1</v>
      </c>
      <c r="K20" s="47"/>
      <c r="L20" s="47">
        <v>1</v>
      </c>
      <c r="M20" s="47"/>
      <c r="N20" s="47">
        <f t="shared" si="0"/>
        <v>0</v>
      </c>
      <c r="O20" s="47"/>
      <c r="P20" s="49">
        <v>310</v>
      </c>
      <c r="Q20" s="52"/>
      <c r="R20" s="49">
        <f t="shared" si="1"/>
        <v>310</v>
      </c>
      <c r="S20" s="47"/>
      <c r="T20" s="41" t="s">
        <v>408</v>
      </c>
      <c r="U20" s="47"/>
      <c r="V20" s="44" t="s">
        <v>395</v>
      </c>
    </row>
    <row r="21" spans="2:22" s="43" customFormat="1" ht="19.5" x14ac:dyDescent="0.25">
      <c r="B21" s="44">
        <v>15</v>
      </c>
      <c r="C21" s="40"/>
      <c r="D21" s="39" t="s">
        <v>25</v>
      </c>
      <c r="E21" s="45"/>
      <c r="F21" s="55" t="s">
        <v>175</v>
      </c>
      <c r="G21" s="46"/>
      <c r="H21" s="47" t="s">
        <v>317</v>
      </c>
      <c r="I21" s="51"/>
      <c r="J21" s="47">
        <v>1</v>
      </c>
      <c r="K21" s="47"/>
      <c r="L21" s="47">
        <v>1</v>
      </c>
      <c r="M21" s="47"/>
      <c r="N21" s="47">
        <f t="shared" si="0"/>
        <v>0</v>
      </c>
      <c r="O21" s="47"/>
      <c r="P21" s="49">
        <v>310</v>
      </c>
      <c r="Q21" s="52"/>
      <c r="R21" s="49">
        <f t="shared" si="1"/>
        <v>310</v>
      </c>
      <c r="S21" s="47"/>
      <c r="T21" s="41" t="s">
        <v>408</v>
      </c>
      <c r="U21" s="47"/>
      <c r="V21" s="44" t="s">
        <v>395</v>
      </c>
    </row>
    <row r="22" spans="2:22" s="43" customFormat="1" ht="19.5" x14ac:dyDescent="0.25">
      <c r="B22" s="44">
        <v>16</v>
      </c>
      <c r="C22" s="40"/>
      <c r="D22" s="39" t="s">
        <v>322</v>
      </c>
      <c r="E22" s="45"/>
      <c r="F22" s="55" t="s">
        <v>331</v>
      </c>
      <c r="G22" s="46"/>
      <c r="H22" s="47" t="s">
        <v>317</v>
      </c>
      <c r="I22" s="51"/>
      <c r="J22" s="47">
        <v>1</v>
      </c>
      <c r="K22" s="47"/>
      <c r="L22" s="47">
        <v>1</v>
      </c>
      <c r="M22" s="47"/>
      <c r="N22" s="47">
        <f t="shared" si="0"/>
        <v>0</v>
      </c>
      <c r="O22" s="47"/>
      <c r="P22" s="49">
        <v>140</v>
      </c>
      <c r="Q22" s="52"/>
      <c r="R22" s="49">
        <f t="shared" si="1"/>
        <v>140</v>
      </c>
      <c r="S22" s="47"/>
      <c r="T22" s="41" t="s">
        <v>408</v>
      </c>
      <c r="U22" s="47"/>
      <c r="V22" s="44" t="s">
        <v>395</v>
      </c>
    </row>
    <row r="23" spans="2:22" s="43" customFormat="1" ht="19.5" x14ac:dyDescent="0.25">
      <c r="B23" s="44">
        <v>17</v>
      </c>
      <c r="C23" s="40"/>
      <c r="D23" s="39" t="s">
        <v>323</v>
      </c>
      <c r="E23" s="45"/>
      <c r="F23" s="55" t="s">
        <v>331</v>
      </c>
      <c r="G23" s="46"/>
      <c r="H23" s="47" t="s">
        <v>317</v>
      </c>
      <c r="I23" s="51"/>
      <c r="J23" s="47">
        <v>1</v>
      </c>
      <c r="K23" s="47"/>
      <c r="L23" s="47">
        <v>1</v>
      </c>
      <c r="M23" s="47"/>
      <c r="N23" s="47">
        <f t="shared" si="0"/>
        <v>0</v>
      </c>
      <c r="O23" s="47"/>
      <c r="P23" s="49">
        <v>140</v>
      </c>
      <c r="Q23" s="52"/>
      <c r="R23" s="49">
        <f t="shared" si="1"/>
        <v>140</v>
      </c>
      <c r="S23" s="47"/>
      <c r="T23" s="41" t="s">
        <v>408</v>
      </c>
      <c r="U23" s="47"/>
      <c r="V23" s="44" t="s">
        <v>395</v>
      </c>
    </row>
    <row r="24" spans="2:22" s="43" customFormat="1" ht="19.5" x14ac:dyDescent="0.25">
      <c r="B24" s="44">
        <v>18</v>
      </c>
      <c r="C24" s="40"/>
      <c r="D24" s="39" t="s">
        <v>324</v>
      </c>
      <c r="E24" s="45"/>
      <c r="F24" s="55" t="s">
        <v>331</v>
      </c>
      <c r="G24" s="46"/>
      <c r="H24" s="47" t="s">
        <v>317</v>
      </c>
      <c r="I24" s="51"/>
      <c r="J24" s="47">
        <v>1</v>
      </c>
      <c r="K24" s="47"/>
      <c r="L24" s="47">
        <v>1</v>
      </c>
      <c r="M24" s="47"/>
      <c r="N24" s="47">
        <f t="shared" si="0"/>
        <v>0</v>
      </c>
      <c r="O24" s="47"/>
      <c r="P24" s="49">
        <v>140</v>
      </c>
      <c r="Q24" s="52"/>
      <c r="R24" s="49">
        <f t="shared" si="1"/>
        <v>140</v>
      </c>
      <c r="S24" s="47"/>
      <c r="T24" s="41" t="s">
        <v>408</v>
      </c>
      <c r="U24" s="47"/>
      <c r="V24" s="44" t="s">
        <v>395</v>
      </c>
    </row>
    <row r="25" spans="2:22" s="43" customFormat="1" ht="19.5" x14ac:dyDescent="0.25">
      <c r="B25" s="44">
        <v>19</v>
      </c>
      <c r="C25" s="40"/>
      <c r="D25" s="39" t="s">
        <v>325</v>
      </c>
      <c r="E25" s="45"/>
      <c r="F25" s="55" t="s">
        <v>331</v>
      </c>
      <c r="G25" s="46"/>
      <c r="H25" s="47" t="s">
        <v>317</v>
      </c>
      <c r="I25" s="51"/>
      <c r="J25" s="47">
        <v>1</v>
      </c>
      <c r="K25" s="47"/>
      <c r="L25" s="47">
        <v>1</v>
      </c>
      <c r="M25" s="47"/>
      <c r="N25" s="47">
        <f t="shared" si="0"/>
        <v>0</v>
      </c>
      <c r="O25" s="47"/>
      <c r="P25" s="49">
        <v>140</v>
      </c>
      <c r="Q25" s="52"/>
      <c r="R25" s="49">
        <f t="shared" si="1"/>
        <v>140</v>
      </c>
      <c r="S25" s="47"/>
      <c r="T25" s="41" t="s">
        <v>408</v>
      </c>
      <c r="U25" s="47"/>
      <c r="V25" s="44" t="s">
        <v>395</v>
      </c>
    </row>
    <row r="26" spans="2:22" s="43" customFormat="1" ht="19.5" x14ac:dyDescent="0.25">
      <c r="B26" s="44">
        <v>20</v>
      </c>
      <c r="C26" s="40"/>
      <c r="D26" s="39" t="s">
        <v>326</v>
      </c>
      <c r="E26" s="45"/>
      <c r="F26" s="55" t="s">
        <v>331</v>
      </c>
      <c r="G26" s="46"/>
      <c r="H26" s="47" t="s">
        <v>317</v>
      </c>
      <c r="I26" s="51"/>
      <c r="J26" s="47">
        <v>1</v>
      </c>
      <c r="K26" s="47"/>
      <c r="L26" s="47">
        <v>1</v>
      </c>
      <c r="M26" s="47"/>
      <c r="N26" s="47">
        <f t="shared" si="0"/>
        <v>0</v>
      </c>
      <c r="O26" s="47"/>
      <c r="P26" s="49">
        <v>140</v>
      </c>
      <c r="Q26" s="52"/>
      <c r="R26" s="49">
        <f t="shared" si="1"/>
        <v>140</v>
      </c>
      <c r="S26" s="47"/>
      <c r="T26" s="41" t="s">
        <v>408</v>
      </c>
      <c r="U26" s="47"/>
      <c r="V26" s="44" t="s">
        <v>395</v>
      </c>
    </row>
    <row r="27" spans="2:22" s="43" customFormat="1" ht="19.5" x14ac:dyDescent="0.25">
      <c r="B27" s="44">
        <v>21</v>
      </c>
      <c r="C27" s="40"/>
      <c r="D27" s="39" t="s">
        <v>26</v>
      </c>
      <c r="E27" s="45"/>
      <c r="F27" s="55" t="s">
        <v>176</v>
      </c>
      <c r="G27" s="46"/>
      <c r="H27" s="47" t="s">
        <v>317</v>
      </c>
      <c r="I27" s="51"/>
      <c r="J27" s="47">
        <v>1</v>
      </c>
      <c r="K27" s="47"/>
      <c r="L27" s="47">
        <v>1</v>
      </c>
      <c r="M27" s="47"/>
      <c r="N27" s="47">
        <f t="shared" si="0"/>
        <v>0</v>
      </c>
      <c r="O27" s="47"/>
      <c r="P27" s="49">
        <v>140</v>
      </c>
      <c r="Q27" s="52"/>
      <c r="R27" s="49">
        <f t="shared" si="1"/>
        <v>140</v>
      </c>
      <c r="S27" s="47"/>
      <c r="T27" s="41" t="s">
        <v>408</v>
      </c>
      <c r="U27" s="47"/>
      <c r="V27" s="44" t="s">
        <v>395</v>
      </c>
    </row>
    <row r="28" spans="2:22" s="43" customFormat="1" ht="19.5" x14ac:dyDescent="0.25">
      <c r="B28" s="44">
        <v>22</v>
      </c>
      <c r="C28" s="40"/>
      <c r="D28" s="39" t="s">
        <v>318</v>
      </c>
      <c r="E28" s="45"/>
      <c r="F28" s="55" t="s">
        <v>332</v>
      </c>
      <c r="G28" s="46"/>
      <c r="H28" s="47" t="s">
        <v>317</v>
      </c>
      <c r="I28" s="51"/>
      <c r="J28" s="47">
        <v>1</v>
      </c>
      <c r="K28" s="47"/>
      <c r="L28" s="47">
        <v>1</v>
      </c>
      <c r="M28" s="47"/>
      <c r="N28" s="47">
        <f t="shared" si="0"/>
        <v>0</v>
      </c>
      <c r="O28" s="47"/>
      <c r="P28" s="49">
        <v>140</v>
      </c>
      <c r="Q28" s="52"/>
      <c r="R28" s="49">
        <f t="shared" si="1"/>
        <v>140</v>
      </c>
      <c r="S28" s="47"/>
      <c r="T28" s="41" t="s">
        <v>408</v>
      </c>
      <c r="U28" s="47"/>
      <c r="V28" s="44" t="s">
        <v>395</v>
      </c>
    </row>
    <row r="29" spans="2:22" s="43" customFormat="1" ht="19.5" x14ac:dyDescent="0.25">
      <c r="B29" s="44">
        <v>23</v>
      </c>
      <c r="C29" s="40"/>
      <c r="D29" s="39" t="s">
        <v>27</v>
      </c>
      <c r="E29" s="45"/>
      <c r="F29" s="55" t="s">
        <v>177</v>
      </c>
      <c r="G29" s="46"/>
      <c r="H29" s="47" t="s">
        <v>317</v>
      </c>
      <c r="I29" s="51"/>
      <c r="J29" s="47">
        <v>1</v>
      </c>
      <c r="K29" s="47"/>
      <c r="L29" s="47">
        <v>1</v>
      </c>
      <c r="M29" s="47"/>
      <c r="N29" s="47">
        <f t="shared" si="0"/>
        <v>0</v>
      </c>
      <c r="O29" s="47"/>
      <c r="P29" s="49">
        <v>180</v>
      </c>
      <c r="Q29" s="52"/>
      <c r="R29" s="49">
        <f t="shared" si="1"/>
        <v>180</v>
      </c>
      <c r="S29" s="47"/>
      <c r="T29" s="41" t="s">
        <v>408</v>
      </c>
      <c r="U29" s="47"/>
      <c r="V29" s="44" t="s">
        <v>395</v>
      </c>
    </row>
    <row r="30" spans="2:22" s="43" customFormat="1" ht="19.5" x14ac:dyDescent="0.25">
      <c r="B30" s="44">
        <v>24</v>
      </c>
      <c r="C30" s="40"/>
      <c r="D30" s="39" t="s">
        <v>28</v>
      </c>
      <c r="E30" s="45"/>
      <c r="F30" s="55" t="s">
        <v>178</v>
      </c>
      <c r="G30" s="46"/>
      <c r="H30" s="47" t="s">
        <v>317</v>
      </c>
      <c r="I30" s="51"/>
      <c r="J30" s="47">
        <v>1</v>
      </c>
      <c r="K30" s="47"/>
      <c r="L30" s="47">
        <v>1</v>
      </c>
      <c r="M30" s="47"/>
      <c r="N30" s="47">
        <f t="shared" si="0"/>
        <v>0</v>
      </c>
      <c r="O30" s="47"/>
      <c r="P30" s="49">
        <v>180</v>
      </c>
      <c r="Q30" s="52"/>
      <c r="R30" s="49">
        <f t="shared" si="1"/>
        <v>180</v>
      </c>
      <c r="S30" s="47"/>
      <c r="T30" s="41" t="s">
        <v>408</v>
      </c>
      <c r="U30" s="47"/>
      <c r="V30" s="44" t="s">
        <v>395</v>
      </c>
    </row>
    <row r="31" spans="2:22" s="43" customFormat="1" ht="19.5" x14ac:dyDescent="0.25">
      <c r="B31" s="44">
        <v>25</v>
      </c>
      <c r="C31" s="40"/>
      <c r="D31" s="39" t="s">
        <v>29</v>
      </c>
      <c r="E31" s="45"/>
      <c r="F31" s="55" t="s">
        <v>179</v>
      </c>
      <c r="G31" s="46"/>
      <c r="H31" s="47" t="s">
        <v>317</v>
      </c>
      <c r="I31" s="51"/>
      <c r="J31" s="47">
        <v>1</v>
      </c>
      <c r="K31" s="47"/>
      <c r="L31" s="47">
        <v>1</v>
      </c>
      <c r="M31" s="47"/>
      <c r="N31" s="47">
        <f t="shared" si="0"/>
        <v>0</v>
      </c>
      <c r="O31" s="47"/>
      <c r="P31" s="49">
        <v>140</v>
      </c>
      <c r="Q31" s="52"/>
      <c r="R31" s="49">
        <f t="shared" si="1"/>
        <v>140</v>
      </c>
      <c r="S31" s="47"/>
      <c r="T31" s="41" t="s">
        <v>408</v>
      </c>
      <c r="U31" s="47"/>
      <c r="V31" s="44" t="s">
        <v>395</v>
      </c>
    </row>
    <row r="32" spans="2:22" s="43" customFormat="1" ht="19.5" x14ac:dyDescent="0.25">
      <c r="B32" s="44">
        <v>26</v>
      </c>
      <c r="C32" s="40"/>
      <c r="D32" s="39" t="s">
        <v>30</v>
      </c>
      <c r="E32" s="45"/>
      <c r="F32" s="55" t="s">
        <v>180</v>
      </c>
      <c r="G32" s="46"/>
      <c r="H32" s="47" t="s">
        <v>317</v>
      </c>
      <c r="I32" s="51"/>
      <c r="J32" s="47">
        <v>1</v>
      </c>
      <c r="K32" s="47"/>
      <c r="L32" s="47">
        <v>1</v>
      </c>
      <c r="M32" s="47"/>
      <c r="N32" s="47">
        <f t="shared" si="0"/>
        <v>0</v>
      </c>
      <c r="O32" s="47"/>
      <c r="P32" s="49">
        <v>140</v>
      </c>
      <c r="Q32" s="52"/>
      <c r="R32" s="49">
        <f t="shared" si="1"/>
        <v>140</v>
      </c>
      <c r="S32" s="47"/>
      <c r="T32" s="41" t="s">
        <v>408</v>
      </c>
      <c r="U32" s="47"/>
      <c r="V32" s="44" t="s">
        <v>395</v>
      </c>
    </row>
    <row r="33" spans="2:22" s="43" customFormat="1" ht="19.5" x14ac:dyDescent="0.25">
      <c r="B33" s="44">
        <v>27</v>
      </c>
      <c r="C33" s="40"/>
      <c r="D33" s="39" t="s">
        <v>31</v>
      </c>
      <c r="E33" s="45"/>
      <c r="F33" s="55" t="s">
        <v>181</v>
      </c>
      <c r="G33" s="46"/>
      <c r="H33" s="47" t="s">
        <v>317</v>
      </c>
      <c r="I33" s="51"/>
      <c r="J33" s="47">
        <v>1</v>
      </c>
      <c r="K33" s="47"/>
      <c r="L33" s="47">
        <v>1</v>
      </c>
      <c r="M33" s="47"/>
      <c r="N33" s="47">
        <f t="shared" si="0"/>
        <v>0</v>
      </c>
      <c r="O33" s="47"/>
      <c r="P33" s="49">
        <v>140</v>
      </c>
      <c r="Q33" s="52"/>
      <c r="R33" s="49">
        <f t="shared" si="1"/>
        <v>140</v>
      </c>
      <c r="S33" s="47"/>
      <c r="T33" s="41" t="s">
        <v>408</v>
      </c>
      <c r="U33" s="47"/>
      <c r="V33" s="44" t="s">
        <v>395</v>
      </c>
    </row>
    <row r="34" spans="2:22" s="43" customFormat="1" ht="19.5" x14ac:dyDescent="0.25">
      <c r="B34" s="44">
        <v>28</v>
      </c>
      <c r="C34" s="40"/>
      <c r="D34" s="39" t="s">
        <v>327</v>
      </c>
      <c r="E34" s="45"/>
      <c r="F34" s="55" t="s">
        <v>331</v>
      </c>
      <c r="G34" s="46"/>
      <c r="H34" s="47" t="s">
        <v>317</v>
      </c>
      <c r="I34" s="51"/>
      <c r="J34" s="47">
        <v>1</v>
      </c>
      <c r="K34" s="47"/>
      <c r="L34" s="47">
        <v>1</v>
      </c>
      <c r="M34" s="47"/>
      <c r="N34" s="47">
        <f t="shared" si="0"/>
        <v>0</v>
      </c>
      <c r="O34" s="47"/>
      <c r="P34" s="49">
        <v>140</v>
      </c>
      <c r="Q34" s="52"/>
      <c r="R34" s="49">
        <f t="shared" si="1"/>
        <v>140</v>
      </c>
      <c r="S34" s="47"/>
      <c r="T34" s="41" t="s">
        <v>408</v>
      </c>
      <c r="U34" s="47"/>
      <c r="V34" s="44" t="s">
        <v>395</v>
      </c>
    </row>
    <row r="35" spans="2:22" s="43" customFormat="1" ht="19.5" x14ac:dyDescent="0.25">
      <c r="B35" s="44">
        <v>29</v>
      </c>
      <c r="C35" s="40"/>
      <c r="D35" s="39" t="s">
        <v>32</v>
      </c>
      <c r="E35" s="45"/>
      <c r="F35" s="55" t="s">
        <v>182</v>
      </c>
      <c r="G35" s="46"/>
      <c r="H35" s="47" t="s">
        <v>317</v>
      </c>
      <c r="I35" s="51"/>
      <c r="J35" s="47">
        <v>1</v>
      </c>
      <c r="K35" s="47"/>
      <c r="L35" s="47">
        <v>1</v>
      </c>
      <c r="M35" s="47"/>
      <c r="N35" s="47">
        <f t="shared" si="0"/>
        <v>0</v>
      </c>
      <c r="O35" s="47"/>
      <c r="P35" s="49">
        <v>140</v>
      </c>
      <c r="Q35" s="52"/>
      <c r="R35" s="49">
        <f t="shared" si="1"/>
        <v>140</v>
      </c>
      <c r="S35" s="47"/>
      <c r="T35" s="41" t="s">
        <v>408</v>
      </c>
      <c r="U35" s="47"/>
      <c r="V35" s="44" t="s">
        <v>395</v>
      </c>
    </row>
    <row r="36" spans="2:22" s="43" customFormat="1" ht="19.5" x14ac:dyDescent="0.25">
      <c r="B36" s="44">
        <v>30</v>
      </c>
      <c r="C36" s="40"/>
      <c r="D36" s="39" t="s">
        <v>33</v>
      </c>
      <c r="E36" s="45"/>
      <c r="F36" s="55" t="s">
        <v>183</v>
      </c>
      <c r="G36" s="46"/>
      <c r="H36" s="47" t="s">
        <v>317</v>
      </c>
      <c r="I36" s="51"/>
      <c r="J36" s="47">
        <v>1</v>
      </c>
      <c r="K36" s="47"/>
      <c r="L36" s="47">
        <v>1</v>
      </c>
      <c r="M36" s="47"/>
      <c r="N36" s="47">
        <f t="shared" si="0"/>
        <v>0</v>
      </c>
      <c r="O36" s="47"/>
      <c r="P36" s="49">
        <v>140</v>
      </c>
      <c r="Q36" s="52"/>
      <c r="R36" s="49">
        <f t="shared" si="1"/>
        <v>140</v>
      </c>
      <c r="S36" s="47"/>
      <c r="T36" s="41" t="s">
        <v>408</v>
      </c>
      <c r="U36" s="47"/>
      <c r="V36" s="44" t="s">
        <v>395</v>
      </c>
    </row>
    <row r="37" spans="2:22" s="43" customFormat="1" ht="19.5" x14ac:dyDescent="0.25">
      <c r="B37" s="44">
        <v>31</v>
      </c>
      <c r="C37" s="40"/>
      <c r="D37" s="39" t="s">
        <v>34</v>
      </c>
      <c r="E37" s="45"/>
      <c r="F37" s="55" t="s">
        <v>184</v>
      </c>
      <c r="G37" s="46"/>
      <c r="H37" s="47" t="s">
        <v>317</v>
      </c>
      <c r="I37" s="51"/>
      <c r="J37" s="47">
        <v>1</v>
      </c>
      <c r="K37" s="47"/>
      <c r="L37" s="47">
        <v>1</v>
      </c>
      <c r="M37" s="47"/>
      <c r="N37" s="47">
        <f t="shared" si="0"/>
        <v>0</v>
      </c>
      <c r="O37" s="47"/>
      <c r="P37" s="49">
        <v>140</v>
      </c>
      <c r="Q37" s="52"/>
      <c r="R37" s="49">
        <f t="shared" si="1"/>
        <v>140</v>
      </c>
      <c r="S37" s="47"/>
      <c r="T37" s="41" t="s">
        <v>408</v>
      </c>
      <c r="U37" s="47"/>
      <c r="V37" s="44" t="s">
        <v>395</v>
      </c>
    </row>
    <row r="38" spans="2:22" s="43" customFormat="1" ht="19.5" x14ac:dyDescent="0.25">
      <c r="B38" s="44">
        <v>32</v>
      </c>
      <c r="C38" s="40"/>
      <c r="D38" s="39" t="s">
        <v>35</v>
      </c>
      <c r="E38" s="45"/>
      <c r="F38" s="55" t="s">
        <v>185</v>
      </c>
      <c r="G38" s="46"/>
      <c r="H38" s="47" t="s">
        <v>317</v>
      </c>
      <c r="I38" s="51"/>
      <c r="J38" s="47">
        <v>1</v>
      </c>
      <c r="K38" s="47"/>
      <c r="L38" s="47">
        <v>1</v>
      </c>
      <c r="M38" s="47"/>
      <c r="N38" s="47">
        <f t="shared" si="0"/>
        <v>0</v>
      </c>
      <c r="O38" s="47"/>
      <c r="P38" s="49">
        <v>140</v>
      </c>
      <c r="Q38" s="52"/>
      <c r="R38" s="49">
        <f t="shared" si="1"/>
        <v>140</v>
      </c>
      <c r="S38" s="47"/>
      <c r="T38" s="41" t="s">
        <v>408</v>
      </c>
      <c r="U38" s="47"/>
      <c r="V38" s="44" t="s">
        <v>395</v>
      </c>
    </row>
    <row r="39" spans="2:22" s="43" customFormat="1" ht="19.5" x14ac:dyDescent="0.25">
      <c r="B39" s="44">
        <v>33</v>
      </c>
      <c r="C39" s="40"/>
      <c r="D39" s="39" t="s">
        <v>36</v>
      </c>
      <c r="E39" s="45"/>
      <c r="F39" s="55" t="s">
        <v>186</v>
      </c>
      <c r="G39" s="46"/>
      <c r="H39" s="47" t="s">
        <v>317</v>
      </c>
      <c r="I39" s="51"/>
      <c r="J39" s="47">
        <v>1</v>
      </c>
      <c r="K39" s="47"/>
      <c r="L39" s="47">
        <v>1</v>
      </c>
      <c r="M39" s="47"/>
      <c r="N39" s="47">
        <f t="shared" si="0"/>
        <v>0</v>
      </c>
      <c r="O39" s="47"/>
      <c r="P39" s="49">
        <v>140</v>
      </c>
      <c r="Q39" s="52"/>
      <c r="R39" s="49">
        <f t="shared" si="1"/>
        <v>140</v>
      </c>
      <c r="S39" s="47"/>
      <c r="T39" s="41" t="s">
        <v>408</v>
      </c>
      <c r="U39" s="47"/>
      <c r="V39" s="44" t="s">
        <v>395</v>
      </c>
    </row>
    <row r="40" spans="2:22" s="43" customFormat="1" ht="19.5" x14ac:dyDescent="0.25">
      <c r="B40" s="44">
        <v>34</v>
      </c>
      <c r="C40" s="40"/>
      <c r="D40" s="39" t="s">
        <v>37</v>
      </c>
      <c r="E40" s="45"/>
      <c r="F40" s="55" t="s">
        <v>187</v>
      </c>
      <c r="G40" s="46"/>
      <c r="H40" s="47" t="s">
        <v>317</v>
      </c>
      <c r="I40" s="51"/>
      <c r="J40" s="47">
        <v>1</v>
      </c>
      <c r="K40" s="47"/>
      <c r="L40" s="47">
        <v>1</v>
      </c>
      <c r="M40" s="47"/>
      <c r="N40" s="47">
        <f t="shared" si="0"/>
        <v>0</v>
      </c>
      <c r="O40" s="47"/>
      <c r="P40" s="49">
        <v>140</v>
      </c>
      <c r="Q40" s="52"/>
      <c r="R40" s="49">
        <f t="shared" si="1"/>
        <v>140</v>
      </c>
      <c r="S40" s="47"/>
      <c r="T40" s="41" t="s">
        <v>408</v>
      </c>
      <c r="U40" s="47"/>
      <c r="V40" s="44" t="s">
        <v>395</v>
      </c>
    </row>
    <row r="41" spans="2:22" s="43" customFormat="1" ht="19.5" x14ac:dyDescent="0.25">
      <c r="B41" s="44">
        <v>35</v>
      </c>
      <c r="C41" s="40"/>
      <c r="D41" s="39" t="s">
        <v>38</v>
      </c>
      <c r="E41" s="45"/>
      <c r="F41" s="55" t="s">
        <v>188</v>
      </c>
      <c r="G41" s="46"/>
      <c r="H41" s="47" t="s">
        <v>317</v>
      </c>
      <c r="I41" s="51"/>
      <c r="J41" s="47">
        <v>1</v>
      </c>
      <c r="K41" s="47"/>
      <c r="L41" s="47">
        <v>1</v>
      </c>
      <c r="M41" s="47"/>
      <c r="N41" s="47">
        <f t="shared" si="0"/>
        <v>0</v>
      </c>
      <c r="O41" s="47"/>
      <c r="P41" s="49">
        <v>140</v>
      </c>
      <c r="Q41" s="52"/>
      <c r="R41" s="49">
        <f t="shared" si="1"/>
        <v>140</v>
      </c>
      <c r="S41" s="47"/>
      <c r="T41" s="41" t="s">
        <v>408</v>
      </c>
      <c r="U41" s="47"/>
      <c r="V41" s="44" t="s">
        <v>395</v>
      </c>
    </row>
    <row r="42" spans="2:22" s="43" customFormat="1" ht="19.5" x14ac:dyDescent="0.25">
      <c r="B42" s="44">
        <v>36</v>
      </c>
      <c r="C42" s="40"/>
      <c r="D42" s="39" t="s">
        <v>39</v>
      </c>
      <c r="E42" s="45"/>
      <c r="F42" s="55" t="s">
        <v>189</v>
      </c>
      <c r="G42" s="46"/>
      <c r="H42" s="47" t="s">
        <v>317</v>
      </c>
      <c r="I42" s="51"/>
      <c r="J42" s="47">
        <v>1</v>
      </c>
      <c r="K42" s="47"/>
      <c r="L42" s="47">
        <v>1</v>
      </c>
      <c r="M42" s="47"/>
      <c r="N42" s="47">
        <f t="shared" si="0"/>
        <v>0</v>
      </c>
      <c r="O42" s="47"/>
      <c r="P42" s="49">
        <v>140</v>
      </c>
      <c r="Q42" s="52"/>
      <c r="R42" s="49">
        <f t="shared" si="1"/>
        <v>140</v>
      </c>
      <c r="S42" s="47"/>
      <c r="T42" s="41" t="s">
        <v>408</v>
      </c>
      <c r="U42" s="47"/>
      <c r="V42" s="44" t="s">
        <v>395</v>
      </c>
    </row>
    <row r="43" spans="2:22" s="43" customFormat="1" ht="19.5" x14ac:dyDescent="0.25">
      <c r="B43" s="44">
        <v>37</v>
      </c>
      <c r="C43" s="40"/>
      <c r="D43" s="39" t="s">
        <v>40</v>
      </c>
      <c r="E43" s="45"/>
      <c r="F43" s="55" t="s">
        <v>190</v>
      </c>
      <c r="G43" s="46"/>
      <c r="H43" s="47" t="s">
        <v>317</v>
      </c>
      <c r="I43" s="51"/>
      <c r="J43" s="47">
        <v>1</v>
      </c>
      <c r="K43" s="47"/>
      <c r="L43" s="47">
        <v>1</v>
      </c>
      <c r="M43" s="47"/>
      <c r="N43" s="47">
        <f t="shared" si="0"/>
        <v>0</v>
      </c>
      <c r="O43" s="47"/>
      <c r="P43" s="49">
        <v>280</v>
      </c>
      <c r="Q43" s="52"/>
      <c r="R43" s="49">
        <f t="shared" si="1"/>
        <v>280</v>
      </c>
      <c r="S43" s="47"/>
      <c r="T43" s="41" t="s">
        <v>408</v>
      </c>
      <c r="U43" s="47"/>
      <c r="V43" s="44" t="s">
        <v>395</v>
      </c>
    </row>
    <row r="44" spans="2:22" s="43" customFormat="1" ht="19.5" x14ac:dyDescent="0.25">
      <c r="B44" s="44">
        <v>38</v>
      </c>
      <c r="C44" s="40"/>
      <c r="D44" s="39" t="s">
        <v>41</v>
      </c>
      <c r="E44" s="45"/>
      <c r="F44" s="55" t="s">
        <v>191</v>
      </c>
      <c r="G44" s="46"/>
      <c r="H44" s="47" t="s">
        <v>317</v>
      </c>
      <c r="I44" s="51"/>
      <c r="J44" s="47">
        <v>1</v>
      </c>
      <c r="K44" s="47"/>
      <c r="L44" s="47">
        <v>1</v>
      </c>
      <c r="M44" s="47"/>
      <c r="N44" s="47">
        <f t="shared" si="0"/>
        <v>0</v>
      </c>
      <c r="O44" s="47"/>
      <c r="P44" s="49">
        <v>280</v>
      </c>
      <c r="Q44" s="52"/>
      <c r="R44" s="49">
        <f t="shared" si="1"/>
        <v>280</v>
      </c>
      <c r="S44" s="47"/>
      <c r="T44" s="41" t="s">
        <v>408</v>
      </c>
      <c r="U44" s="47"/>
      <c r="V44" s="44" t="s">
        <v>395</v>
      </c>
    </row>
    <row r="45" spans="2:22" s="43" customFormat="1" ht="19.5" x14ac:dyDescent="0.25">
      <c r="B45" s="44">
        <v>39</v>
      </c>
      <c r="C45" s="40"/>
      <c r="D45" s="39" t="s">
        <v>42</v>
      </c>
      <c r="E45" s="45"/>
      <c r="F45" s="55" t="s">
        <v>192</v>
      </c>
      <c r="G45" s="46"/>
      <c r="H45" s="47" t="s">
        <v>317</v>
      </c>
      <c r="I45" s="51"/>
      <c r="J45" s="47">
        <v>1</v>
      </c>
      <c r="K45" s="47"/>
      <c r="L45" s="47">
        <v>1</v>
      </c>
      <c r="M45" s="47"/>
      <c r="N45" s="47">
        <f t="shared" si="0"/>
        <v>0</v>
      </c>
      <c r="O45" s="47"/>
      <c r="P45" s="49">
        <v>280</v>
      </c>
      <c r="Q45" s="52"/>
      <c r="R45" s="49">
        <f t="shared" si="1"/>
        <v>280</v>
      </c>
      <c r="S45" s="47"/>
      <c r="T45" s="41" t="s">
        <v>408</v>
      </c>
      <c r="U45" s="47"/>
      <c r="V45" s="44" t="s">
        <v>395</v>
      </c>
    </row>
    <row r="46" spans="2:22" s="43" customFormat="1" ht="19.5" x14ac:dyDescent="0.25">
      <c r="B46" s="44">
        <v>40</v>
      </c>
      <c r="C46" s="40"/>
      <c r="D46" s="39" t="s">
        <v>43</v>
      </c>
      <c r="E46" s="45"/>
      <c r="F46" s="55" t="s">
        <v>193</v>
      </c>
      <c r="G46" s="46"/>
      <c r="H46" s="47" t="s">
        <v>317</v>
      </c>
      <c r="I46" s="51"/>
      <c r="J46" s="47">
        <v>1</v>
      </c>
      <c r="K46" s="47"/>
      <c r="L46" s="47">
        <v>1</v>
      </c>
      <c r="M46" s="47"/>
      <c r="N46" s="47">
        <f t="shared" si="0"/>
        <v>0</v>
      </c>
      <c r="O46" s="47"/>
      <c r="P46" s="49">
        <v>280</v>
      </c>
      <c r="Q46" s="52"/>
      <c r="R46" s="49">
        <f t="shared" si="1"/>
        <v>280</v>
      </c>
      <c r="S46" s="47"/>
      <c r="T46" s="41" t="s">
        <v>408</v>
      </c>
      <c r="U46" s="47"/>
      <c r="V46" s="44" t="s">
        <v>395</v>
      </c>
    </row>
    <row r="47" spans="2:22" s="43" customFormat="1" ht="19.5" x14ac:dyDescent="0.25">
      <c r="B47" s="44">
        <v>41</v>
      </c>
      <c r="C47" s="40"/>
      <c r="D47" s="39" t="s">
        <v>44</v>
      </c>
      <c r="E47" s="45"/>
      <c r="F47" s="55" t="s">
        <v>194</v>
      </c>
      <c r="G47" s="46"/>
      <c r="H47" s="47" t="s">
        <v>317</v>
      </c>
      <c r="I47" s="51"/>
      <c r="J47" s="47">
        <v>1</v>
      </c>
      <c r="K47" s="47"/>
      <c r="L47" s="47">
        <v>1</v>
      </c>
      <c r="M47" s="47"/>
      <c r="N47" s="47">
        <f t="shared" si="0"/>
        <v>0</v>
      </c>
      <c r="O47" s="47"/>
      <c r="P47" s="49">
        <v>280</v>
      </c>
      <c r="Q47" s="52"/>
      <c r="R47" s="49">
        <f t="shared" si="1"/>
        <v>280</v>
      </c>
      <c r="S47" s="47"/>
      <c r="T47" s="41" t="s">
        <v>408</v>
      </c>
      <c r="U47" s="47"/>
      <c r="V47" s="44" t="s">
        <v>395</v>
      </c>
    </row>
    <row r="48" spans="2:22" s="43" customFormat="1" ht="19.5" x14ac:dyDescent="0.25">
      <c r="B48" s="44">
        <v>42</v>
      </c>
      <c r="C48" s="40"/>
      <c r="D48" s="39" t="s">
        <v>45</v>
      </c>
      <c r="E48" s="45"/>
      <c r="F48" s="55" t="s">
        <v>195</v>
      </c>
      <c r="G48" s="46"/>
      <c r="H48" s="47" t="s">
        <v>317</v>
      </c>
      <c r="I48" s="51"/>
      <c r="J48" s="47">
        <v>1</v>
      </c>
      <c r="K48" s="47"/>
      <c r="L48" s="47">
        <v>1</v>
      </c>
      <c r="M48" s="47"/>
      <c r="N48" s="47">
        <f t="shared" si="0"/>
        <v>0</v>
      </c>
      <c r="O48" s="47"/>
      <c r="P48" s="49">
        <v>280</v>
      </c>
      <c r="Q48" s="52"/>
      <c r="R48" s="49">
        <f t="shared" si="1"/>
        <v>280</v>
      </c>
      <c r="S48" s="47"/>
      <c r="T48" s="41" t="s">
        <v>408</v>
      </c>
      <c r="U48" s="47"/>
      <c r="V48" s="44" t="s">
        <v>395</v>
      </c>
    </row>
    <row r="49" spans="2:22" s="43" customFormat="1" ht="19.5" x14ac:dyDescent="0.25">
      <c r="B49" s="44">
        <v>43</v>
      </c>
      <c r="C49" s="40"/>
      <c r="D49" s="39" t="s">
        <v>46</v>
      </c>
      <c r="E49" s="45"/>
      <c r="F49" s="55" t="s">
        <v>196</v>
      </c>
      <c r="G49" s="46"/>
      <c r="H49" s="47" t="s">
        <v>317</v>
      </c>
      <c r="I49" s="51"/>
      <c r="J49" s="47">
        <v>1</v>
      </c>
      <c r="K49" s="47"/>
      <c r="L49" s="47">
        <v>1</v>
      </c>
      <c r="M49" s="47"/>
      <c r="N49" s="47">
        <f t="shared" si="0"/>
        <v>0</v>
      </c>
      <c r="O49" s="47"/>
      <c r="P49" s="49">
        <v>280</v>
      </c>
      <c r="Q49" s="52"/>
      <c r="R49" s="49">
        <f t="shared" si="1"/>
        <v>280</v>
      </c>
      <c r="S49" s="47"/>
      <c r="T49" s="41" t="s">
        <v>408</v>
      </c>
      <c r="U49" s="47"/>
      <c r="V49" s="44" t="s">
        <v>395</v>
      </c>
    </row>
    <row r="50" spans="2:22" ht="23.25" x14ac:dyDescent="0.7">
      <c r="B50" s="101" t="s">
        <v>431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2" t="s">
        <v>430</v>
      </c>
      <c r="S50" s="102"/>
      <c r="T50" s="102"/>
      <c r="U50" s="102"/>
      <c r="V50" s="102"/>
    </row>
    <row r="51" spans="2:22" ht="23.25" x14ac:dyDescent="0.7">
      <c r="B51" s="101" t="s">
        <v>388</v>
      </c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34"/>
      <c r="R51" s="102" t="s">
        <v>435</v>
      </c>
      <c r="S51" s="102"/>
      <c r="T51" s="102"/>
      <c r="U51" s="102"/>
      <c r="V51" s="102"/>
    </row>
    <row r="52" spans="2:22" ht="23.25" x14ac:dyDescent="0.7">
      <c r="B52" s="101" t="s">
        <v>389</v>
      </c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34"/>
      <c r="R52" s="102" t="s">
        <v>436</v>
      </c>
      <c r="S52" s="102"/>
      <c r="T52" s="102"/>
      <c r="U52" s="102"/>
      <c r="V52" s="102"/>
    </row>
    <row r="53" spans="2:22" ht="4.5" customHeight="1" x14ac:dyDescent="0.7">
      <c r="B53" s="37"/>
      <c r="C53" s="37"/>
      <c r="D53" s="65"/>
      <c r="E53" s="38"/>
      <c r="F53" s="54"/>
      <c r="G53" s="37"/>
      <c r="H53" s="37"/>
      <c r="I53" s="37"/>
      <c r="J53" s="36"/>
      <c r="K53" s="29"/>
      <c r="L53" s="11"/>
      <c r="M53" s="29"/>
      <c r="N53" s="29"/>
      <c r="O53" s="29"/>
      <c r="P53" s="35"/>
      <c r="Q53" s="34"/>
      <c r="R53" s="35"/>
      <c r="S53" s="29"/>
      <c r="T53" s="27"/>
      <c r="U53" s="29"/>
    </row>
    <row r="54" spans="2:22" s="43" customFormat="1" ht="51.75" x14ac:dyDescent="0.25">
      <c r="B54" s="56" t="s">
        <v>386</v>
      </c>
      <c r="D54" s="66" t="s">
        <v>1</v>
      </c>
      <c r="E54" s="47"/>
      <c r="F54" s="63" t="s">
        <v>2</v>
      </c>
      <c r="G54" s="51"/>
      <c r="H54" s="57" t="s">
        <v>7</v>
      </c>
      <c r="I54" s="51"/>
      <c r="J54" s="56" t="s">
        <v>387</v>
      </c>
      <c r="K54" s="60"/>
      <c r="L54" s="56" t="s">
        <v>339</v>
      </c>
      <c r="M54" s="60"/>
      <c r="N54" s="64" t="s">
        <v>390</v>
      </c>
      <c r="O54" s="60"/>
      <c r="P54" s="58" t="s">
        <v>391</v>
      </c>
      <c r="Q54" s="52"/>
      <c r="R54" s="58" t="s">
        <v>392</v>
      </c>
      <c r="S54" s="60"/>
      <c r="T54" s="67" t="s">
        <v>393</v>
      </c>
      <c r="U54" s="60"/>
      <c r="V54" s="59" t="s">
        <v>394</v>
      </c>
    </row>
    <row r="55" spans="2:22" s="43" customFormat="1" ht="5.25" customHeight="1" x14ac:dyDescent="0.5">
      <c r="B55" s="60"/>
      <c r="D55" s="39"/>
      <c r="E55" s="47"/>
      <c r="F55" s="55"/>
      <c r="G55" s="51"/>
      <c r="H55" s="51"/>
      <c r="I55" s="51"/>
      <c r="J55" s="60"/>
      <c r="K55" s="61"/>
      <c r="L55" s="60"/>
      <c r="M55" s="61"/>
      <c r="N55" s="48"/>
      <c r="O55" s="61"/>
      <c r="P55" s="49"/>
      <c r="Q55" s="50"/>
      <c r="R55" s="49"/>
      <c r="S55" s="61"/>
      <c r="T55" s="42"/>
      <c r="U55" s="61"/>
      <c r="V55" s="62"/>
    </row>
    <row r="56" spans="2:22" s="43" customFormat="1" ht="19.5" x14ac:dyDescent="0.25">
      <c r="B56" s="44">
        <v>44</v>
      </c>
      <c r="C56" s="40"/>
      <c r="D56" s="39" t="s">
        <v>47</v>
      </c>
      <c r="E56" s="45"/>
      <c r="F56" s="55" t="s">
        <v>197</v>
      </c>
      <c r="G56" s="46"/>
      <c r="H56" s="47" t="s">
        <v>317</v>
      </c>
      <c r="I56" s="51"/>
      <c r="J56" s="47">
        <v>1</v>
      </c>
      <c r="K56" s="47"/>
      <c r="L56" s="47">
        <v>1</v>
      </c>
      <c r="M56" s="47"/>
      <c r="N56" s="47">
        <f t="shared" si="0"/>
        <v>0</v>
      </c>
      <c r="O56" s="47"/>
      <c r="P56" s="49">
        <v>280</v>
      </c>
      <c r="Q56" s="52"/>
      <c r="R56" s="49">
        <f t="shared" si="1"/>
        <v>280</v>
      </c>
      <c r="S56" s="47"/>
      <c r="T56" s="41" t="s">
        <v>408</v>
      </c>
      <c r="U56" s="47"/>
      <c r="V56" s="44" t="s">
        <v>395</v>
      </c>
    </row>
    <row r="57" spans="2:22" s="43" customFormat="1" ht="19.5" x14ac:dyDescent="0.25">
      <c r="B57" s="44">
        <v>45</v>
      </c>
      <c r="C57" s="40"/>
      <c r="D57" s="39" t="s">
        <v>48</v>
      </c>
      <c r="E57" s="45"/>
      <c r="F57" s="55" t="s">
        <v>198</v>
      </c>
      <c r="G57" s="46"/>
      <c r="H57" s="47" t="s">
        <v>317</v>
      </c>
      <c r="I57" s="51"/>
      <c r="J57" s="47">
        <v>1</v>
      </c>
      <c r="K57" s="47"/>
      <c r="L57" s="47">
        <v>1</v>
      </c>
      <c r="M57" s="47"/>
      <c r="N57" s="47">
        <f t="shared" si="0"/>
        <v>0</v>
      </c>
      <c r="O57" s="47"/>
      <c r="P57" s="49">
        <v>280</v>
      </c>
      <c r="Q57" s="52"/>
      <c r="R57" s="49">
        <f t="shared" si="1"/>
        <v>280</v>
      </c>
      <c r="S57" s="47"/>
      <c r="T57" s="41" t="s">
        <v>408</v>
      </c>
      <c r="U57" s="47"/>
      <c r="V57" s="44" t="s">
        <v>395</v>
      </c>
    </row>
    <row r="58" spans="2:22" s="43" customFormat="1" ht="19.5" x14ac:dyDescent="0.25">
      <c r="B58" s="44">
        <v>46</v>
      </c>
      <c r="C58" s="40"/>
      <c r="D58" s="39" t="s">
        <v>49</v>
      </c>
      <c r="E58" s="45"/>
      <c r="F58" s="55" t="s">
        <v>199</v>
      </c>
      <c r="G58" s="46"/>
      <c r="H58" s="47" t="s">
        <v>317</v>
      </c>
      <c r="I58" s="51"/>
      <c r="J58" s="47">
        <v>1</v>
      </c>
      <c r="K58" s="47"/>
      <c r="L58" s="47">
        <v>1</v>
      </c>
      <c r="M58" s="47"/>
      <c r="N58" s="47">
        <f t="shared" si="0"/>
        <v>0</v>
      </c>
      <c r="O58" s="47"/>
      <c r="P58" s="49">
        <v>280</v>
      </c>
      <c r="Q58" s="52"/>
      <c r="R58" s="49">
        <f t="shared" si="1"/>
        <v>280</v>
      </c>
      <c r="S58" s="47"/>
      <c r="T58" s="41" t="s">
        <v>408</v>
      </c>
      <c r="U58" s="47"/>
      <c r="V58" s="44" t="s">
        <v>395</v>
      </c>
    </row>
    <row r="59" spans="2:22" s="43" customFormat="1" ht="19.5" x14ac:dyDescent="0.25">
      <c r="B59" s="44">
        <v>47</v>
      </c>
      <c r="C59" s="40"/>
      <c r="D59" s="39" t="s">
        <v>50</v>
      </c>
      <c r="E59" s="45"/>
      <c r="F59" s="55" t="s">
        <v>200</v>
      </c>
      <c r="G59" s="46"/>
      <c r="H59" s="47" t="s">
        <v>317</v>
      </c>
      <c r="I59" s="51"/>
      <c r="J59" s="47">
        <v>1</v>
      </c>
      <c r="K59" s="47"/>
      <c r="L59" s="47">
        <v>1</v>
      </c>
      <c r="M59" s="47"/>
      <c r="N59" s="47">
        <f t="shared" si="0"/>
        <v>0</v>
      </c>
      <c r="O59" s="47"/>
      <c r="P59" s="49">
        <v>280</v>
      </c>
      <c r="Q59" s="52"/>
      <c r="R59" s="49">
        <f t="shared" si="1"/>
        <v>280</v>
      </c>
      <c r="S59" s="47"/>
      <c r="T59" s="41" t="s">
        <v>408</v>
      </c>
      <c r="U59" s="47"/>
      <c r="V59" s="44" t="s">
        <v>395</v>
      </c>
    </row>
    <row r="60" spans="2:22" s="43" customFormat="1" ht="19.5" x14ac:dyDescent="0.25">
      <c r="B60" s="44">
        <v>48</v>
      </c>
      <c r="C60" s="40"/>
      <c r="D60" s="39" t="s">
        <v>51</v>
      </c>
      <c r="E60" s="45"/>
      <c r="F60" s="55" t="s">
        <v>201</v>
      </c>
      <c r="G60" s="46"/>
      <c r="H60" s="47" t="s">
        <v>317</v>
      </c>
      <c r="I60" s="51"/>
      <c r="J60" s="47">
        <v>1</v>
      </c>
      <c r="K60" s="47"/>
      <c r="L60" s="47">
        <v>1</v>
      </c>
      <c r="M60" s="47"/>
      <c r="N60" s="47">
        <f t="shared" si="0"/>
        <v>0</v>
      </c>
      <c r="O60" s="47"/>
      <c r="P60" s="49">
        <v>280</v>
      </c>
      <c r="Q60" s="52"/>
      <c r="R60" s="49">
        <f t="shared" si="1"/>
        <v>280</v>
      </c>
      <c r="S60" s="47"/>
      <c r="T60" s="41" t="s">
        <v>408</v>
      </c>
      <c r="U60" s="47"/>
      <c r="V60" s="44" t="s">
        <v>395</v>
      </c>
    </row>
    <row r="61" spans="2:22" s="43" customFormat="1" ht="19.5" x14ac:dyDescent="0.25">
      <c r="B61" s="44">
        <v>49</v>
      </c>
      <c r="C61" s="40"/>
      <c r="D61" s="39" t="s">
        <v>52</v>
      </c>
      <c r="E61" s="45"/>
      <c r="F61" s="55" t="s">
        <v>202</v>
      </c>
      <c r="G61" s="46"/>
      <c r="H61" s="47" t="s">
        <v>317</v>
      </c>
      <c r="I61" s="51"/>
      <c r="J61" s="47">
        <v>1</v>
      </c>
      <c r="K61" s="47"/>
      <c r="L61" s="47">
        <v>1</v>
      </c>
      <c r="M61" s="47"/>
      <c r="N61" s="47">
        <f t="shared" si="0"/>
        <v>0</v>
      </c>
      <c r="O61" s="47"/>
      <c r="P61" s="49">
        <v>280</v>
      </c>
      <c r="Q61" s="52"/>
      <c r="R61" s="49">
        <f t="shared" si="1"/>
        <v>280</v>
      </c>
      <c r="S61" s="47"/>
      <c r="T61" s="41" t="s">
        <v>408</v>
      </c>
      <c r="U61" s="47"/>
      <c r="V61" s="44" t="s">
        <v>395</v>
      </c>
    </row>
    <row r="62" spans="2:22" s="43" customFormat="1" ht="19.5" x14ac:dyDescent="0.25">
      <c r="B62" s="44">
        <v>50</v>
      </c>
      <c r="C62" s="40"/>
      <c r="D62" s="39" t="s">
        <v>53</v>
      </c>
      <c r="E62" s="45"/>
      <c r="F62" s="55" t="s">
        <v>203</v>
      </c>
      <c r="G62" s="46"/>
      <c r="H62" s="47" t="s">
        <v>317</v>
      </c>
      <c r="I62" s="51"/>
      <c r="J62" s="47">
        <v>1</v>
      </c>
      <c r="K62" s="47"/>
      <c r="L62" s="47">
        <v>1</v>
      </c>
      <c r="M62" s="47"/>
      <c r="N62" s="47">
        <f t="shared" si="0"/>
        <v>0</v>
      </c>
      <c r="O62" s="47"/>
      <c r="P62" s="49">
        <v>280</v>
      </c>
      <c r="Q62" s="52"/>
      <c r="R62" s="49">
        <f t="shared" si="1"/>
        <v>280</v>
      </c>
      <c r="S62" s="47"/>
      <c r="T62" s="41" t="s">
        <v>408</v>
      </c>
      <c r="U62" s="47"/>
      <c r="V62" s="44" t="s">
        <v>395</v>
      </c>
    </row>
    <row r="63" spans="2:22" s="43" customFormat="1" ht="19.5" x14ac:dyDescent="0.25">
      <c r="B63" s="44">
        <v>51</v>
      </c>
      <c r="C63" s="40"/>
      <c r="D63" s="39" t="s">
        <v>54</v>
      </c>
      <c r="E63" s="45"/>
      <c r="F63" s="55" t="s">
        <v>204</v>
      </c>
      <c r="G63" s="46"/>
      <c r="H63" s="47" t="s">
        <v>317</v>
      </c>
      <c r="I63" s="51"/>
      <c r="J63" s="47">
        <v>1</v>
      </c>
      <c r="K63" s="47"/>
      <c r="L63" s="47">
        <v>1</v>
      </c>
      <c r="M63" s="47"/>
      <c r="N63" s="47">
        <f t="shared" si="0"/>
        <v>0</v>
      </c>
      <c r="O63" s="47"/>
      <c r="P63" s="49">
        <v>280</v>
      </c>
      <c r="Q63" s="52"/>
      <c r="R63" s="49">
        <f t="shared" si="1"/>
        <v>280</v>
      </c>
      <c r="S63" s="47"/>
      <c r="T63" s="41" t="s">
        <v>408</v>
      </c>
      <c r="U63" s="47"/>
      <c r="V63" s="44" t="s">
        <v>395</v>
      </c>
    </row>
    <row r="64" spans="2:22" s="43" customFormat="1" ht="19.5" x14ac:dyDescent="0.25">
      <c r="B64" s="44">
        <v>52</v>
      </c>
      <c r="C64" s="40"/>
      <c r="D64" s="39" t="s">
        <v>55</v>
      </c>
      <c r="E64" s="45"/>
      <c r="F64" s="55" t="s">
        <v>205</v>
      </c>
      <c r="G64" s="46"/>
      <c r="H64" s="47" t="s">
        <v>317</v>
      </c>
      <c r="I64" s="51"/>
      <c r="J64" s="47">
        <v>1</v>
      </c>
      <c r="K64" s="47"/>
      <c r="L64" s="47">
        <v>1</v>
      </c>
      <c r="M64" s="47"/>
      <c r="N64" s="47">
        <f t="shared" si="0"/>
        <v>0</v>
      </c>
      <c r="O64" s="47"/>
      <c r="P64" s="49">
        <v>280</v>
      </c>
      <c r="Q64" s="52"/>
      <c r="R64" s="49">
        <f t="shared" si="1"/>
        <v>280</v>
      </c>
      <c r="S64" s="47"/>
      <c r="T64" s="41" t="s">
        <v>408</v>
      </c>
      <c r="U64" s="47"/>
      <c r="V64" s="44" t="s">
        <v>395</v>
      </c>
    </row>
    <row r="65" spans="2:22" s="43" customFormat="1" ht="19.5" x14ac:dyDescent="0.25">
      <c r="B65" s="44">
        <v>53</v>
      </c>
      <c r="C65" s="40"/>
      <c r="D65" s="39" t="s">
        <v>56</v>
      </c>
      <c r="E65" s="45"/>
      <c r="F65" s="55" t="s">
        <v>206</v>
      </c>
      <c r="G65" s="46"/>
      <c r="H65" s="47" t="s">
        <v>317</v>
      </c>
      <c r="I65" s="51"/>
      <c r="J65" s="47">
        <v>1</v>
      </c>
      <c r="K65" s="47"/>
      <c r="L65" s="47">
        <v>1</v>
      </c>
      <c r="M65" s="47"/>
      <c r="N65" s="47">
        <f t="shared" si="0"/>
        <v>0</v>
      </c>
      <c r="O65" s="47"/>
      <c r="P65" s="49">
        <v>280</v>
      </c>
      <c r="Q65" s="52"/>
      <c r="R65" s="49">
        <f t="shared" si="1"/>
        <v>280</v>
      </c>
      <c r="S65" s="47"/>
      <c r="T65" s="41" t="s">
        <v>408</v>
      </c>
      <c r="U65" s="47"/>
      <c r="V65" s="44" t="s">
        <v>395</v>
      </c>
    </row>
    <row r="66" spans="2:22" s="43" customFormat="1" ht="19.5" x14ac:dyDescent="0.25">
      <c r="B66" s="44">
        <v>54</v>
      </c>
      <c r="C66" s="40"/>
      <c r="D66" s="39" t="s">
        <v>57</v>
      </c>
      <c r="E66" s="45"/>
      <c r="F66" s="55" t="s">
        <v>207</v>
      </c>
      <c r="G66" s="46"/>
      <c r="H66" s="47" t="s">
        <v>317</v>
      </c>
      <c r="I66" s="51"/>
      <c r="J66" s="47">
        <v>1</v>
      </c>
      <c r="K66" s="47"/>
      <c r="L66" s="47">
        <v>1</v>
      </c>
      <c r="M66" s="47"/>
      <c r="N66" s="47">
        <f t="shared" si="0"/>
        <v>0</v>
      </c>
      <c r="O66" s="47"/>
      <c r="P66" s="49">
        <v>280</v>
      </c>
      <c r="Q66" s="52"/>
      <c r="R66" s="49">
        <f t="shared" si="1"/>
        <v>280</v>
      </c>
      <c r="S66" s="47"/>
      <c r="T66" s="41" t="s">
        <v>408</v>
      </c>
      <c r="U66" s="47"/>
      <c r="V66" s="44" t="s">
        <v>395</v>
      </c>
    </row>
    <row r="67" spans="2:22" s="43" customFormat="1" ht="19.5" x14ac:dyDescent="0.25">
      <c r="B67" s="44">
        <v>55</v>
      </c>
      <c r="C67" s="40"/>
      <c r="D67" s="39" t="s">
        <v>58</v>
      </c>
      <c r="E67" s="45"/>
      <c r="F67" s="55" t="s">
        <v>208</v>
      </c>
      <c r="G67" s="46"/>
      <c r="H67" s="47" t="s">
        <v>317</v>
      </c>
      <c r="I67" s="51"/>
      <c r="J67" s="47">
        <v>1</v>
      </c>
      <c r="K67" s="47"/>
      <c r="L67" s="47">
        <v>1</v>
      </c>
      <c r="M67" s="47"/>
      <c r="N67" s="47">
        <f t="shared" si="0"/>
        <v>0</v>
      </c>
      <c r="O67" s="47"/>
      <c r="P67" s="49">
        <v>280</v>
      </c>
      <c r="Q67" s="52"/>
      <c r="R67" s="49">
        <f t="shared" si="1"/>
        <v>280</v>
      </c>
      <c r="S67" s="47"/>
      <c r="T67" s="41" t="s">
        <v>408</v>
      </c>
      <c r="U67" s="47"/>
      <c r="V67" s="44" t="s">
        <v>395</v>
      </c>
    </row>
    <row r="68" spans="2:22" s="43" customFormat="1" ht="19.5" x14ac:dyDescent="0.25">
      <c r="B68" s="44">
        <v>56</v>
      </c>
      <c r="C68" s="40"/>
      <c r="D68" s="39" t="s">
        <v>59</v>
      </c>
      <c r="E68" s="45"/>
      <c r="F68" s="55" t="s">
        <v>209</v>
      </c>
      <c r="G68" s="46"/>
      <c r="H68" s="47" t="s">
        <v>317</v>
      </c>
      <c r="I68" s="51"/>
      <c r="J68" s="47">
        <v>1</v>
      </c>
      <c r="K68" s="47"/>
      <c r="L68" s="47">
        <v>1</v>
      </c>
      <c r="M68" s="47"/>
      <c r="N68" s="47">
        <f t="shared" si="0"/>
        <v>0</v>
      </c>
      <c r="O68" s="47"/>
      <c r="P68" s="49">
        <v>280</v>
      </c>
      <c r="Q68" s="52"/>
      <c r="R68" s="49">
        <f t="shared" si="1"/>
        <v>280</v>
      </c>
      <c r="S68" s="47"/>
      <c r="T68" s="41" t="s">
        <v>408</v>
      </c>
      <c r="U68" s="47"/>
      <c r="V68" s="44" t="s">
        <v>395</v>
      </c>
    </row>
    <row r="69" spans="2:22" s="43" customFormat="1" ht="19.5" x14ac:dyDescent="0.25">
      <c r="B69" s="44">
        <v>57</v>
      </c>
      <c r="C69" s="40"/>
      <c r="D69" s="39" t="s">
        <v>60</v>
      </c>
      <c r="E69" s="45"/>
      <c r="F69" s="55" t="s">
        <v>210</v>
      </c>
      <c r="G69" s="46"/>
      <c r="H69" s="47" t="s">
        <v>317</v>
      </c>
      <c r="I69" s="51"/>
      <c r="J69" s="47">
        <v>1</v>
      </c>
      <c r="K69" s="47"/>
      <c r="L69" s="47">
        <v>1</v>
      </c>
      <c r="M69" s="47"/>
      <c r="N69" s="47">
        <f t="shared" si="0"/>
        <v>0</v>
      </c>
      <c r="O69" s="47"/>
      <c r="P69" s="49">
        <v>280</v>
      </c>
      <c r="Q69" s="52"/>
      <c r="R69" s="49">
        <f t="shared" si="1"/>
        <v>280</v>
      </c>
      <c r="S69" s="47"/>
      <c r="T69" s="41" t="s">
        <v>408</v>
      </c>
      <c r="U69" s="47"/>
      <c r="V69" s="44" t="s">
        <v>395</v>
      </c>
    </row>
    <row r="70" spans="2:22" s="43" customFormat="1" ht="19.5" x14ac:dyDescent="0.25">
      <c r="B70" s="44">
        <v>58</v>
      </c>
      <c r="C70" s="40"/>
      <c r="D70" s="39" t="s">
        <v>61</v>
      </c>
      <c r="E70" s="45"/>
      <c r="F70" s="55" t="s">
        <v>211</v>
      </c>
      <c r="G70" s="46"/>
      <c r="H70" s="47" t="s">
        <v>317</v>
      </c>
      <c r="I70" s="51"/>
      <c r="J70" s="47">
        <v>1</v>
      </c>
      <c r="K70" s="47"/>
      <c r="L70" s="47">
        <v>1</v>
      </c>
      <c r="M70" s="47"/>
      <c r="N70" s="47">
        <f t="shared" si="0"/>
        <v>0</v>
      </c>
      <c r="O70" s="47"/>
      <c r="P70" s="49">
        <v>280</v>
      </c>
      <c r="Q70" s="52"/>
      <c r="R70" s="49">
        <f t="shared" si="1"/>
        <v>280</v>
      </c>
      <c r="S70" s="47"/>
      <c r="T70" s="41" t="s">
        <v>408</v>
      </c>
      <c r="U70" s="47"/>
      <c r="V70" s="44" t="s">
        <v>395</v>
      </c>
    </row>
    <row r="71" spans="2:22" s="43" customFormat="1" ht="19.5" x14ac:dyDescent="0.25">
      <c r="B71" s="44">
        <v>59</v>
      </c>
      <c r="C71" s="40"/>
      <c r="D71" s="39" t="s">
        <v>62</v>
      </c>
      <c r="E71" s="45"/>
      <c r="F71" s="55" t="s">
        <v>212</v>
      </c>
      <c r="G71" s="46"/>
      <c r="H71" s="47" t="s">
        <v>317</v>
      </c>
      <c r="I71" s="51"/>
      <c r="J71" s="47">
        <v>1</v>
      </c>
      <c r="K71" s="47"/>
      <c r="L71" s="47">
        <v>1</v>
      </c>
      <c r="M71" s="47"/>
      <c r="N71" s="47">
        <f t="shared" si="0"/>
        <v>0</v>
      </c>
      <c r="O71" s="47"/>
      <c r="P71" s="49">
        <v>280</v>
      </c>
      <c r="Q71" s="52"/>
      <c r="R71" s="49">
        <f t="shared" si="1"/>
        <v>280</v>
      </c>
      <c r="S71" s="47"/>
      <c r="T71" s="41" t="s">
        <v>408</v>
      </c>
      <c r="U71" s="47"/>
      <c r="V71" s="44" t="s">
        <v>395</v>
      </c>
    </row>
    <row r="72" spans="2:22" s="43" customFormat="1" ht="19.5" x14ac:dyDescent="0.25">
      <c r="B72" s="44">
        <v>60</v>
      </c>
      <c r="C72" s="40"/>
      <c r="D72" s="39" t="s">
        <v>63</v>
      </c>
      <c r="E72" s="45"/>
      <c r="F72" s="55" t="s">
        <v>213</v>
      </c>
      <c r="G72" s="46"/>
      <c r="H72" s="47" t="s">
        <v>317</v>
      </c>
      <c r="I72" s="51"/>
      <c r="J72" s="47">
        <v>1</v>
      </c>
      <c r="K72" s="47"/>
      <c r="L72" s="47">
        <v>1</v>
      </c>
      <c r="M72" s="47"/>
      <c r="N72" s="47">
        <f t="shared" si="0"/>
        <v>0</v>
      </c>
      <c r="O72" s="47"/>
      <c r="P72" s="49">
        <v>280</v>
      </c>
      <c r="Q72" s="52"/>
      <c r="R72" s="49">
        <f t="shared" si="1"/>
        <v>280</v>
      </c>
      <c r="S72" s="47"/>
      <c r="T72" s="41" t="s">
        <v>408</v>
      </c>
      <c r="U72" s="47"/>
      <c r="V72" s="44" t="s">
        <v>395</v>
      </c>
    </row>
    <row r="73" spans="2:22" s="43" customFormat="1" ht="19.5" x14ac:dyDescent="0.25">
      <c r="B73" s="44">
        <v>61</v>
      </c>
      <c r="C73" s="40"/>
      <c r="D73" s="39" t="s">
        <v>64</v>
      </c>
      <c r="E73" s="45"/>
      <c r="F73" s="55" t="s">
        <v>214</v>
      </c>
      <c r="G73" s="46"/>
      <c r="H73" s="47" t="s">
        <v>317</v>
      </c>
      <c r="I73" s="51"/>
      <c r="J73" s="47">
        <v>1</v>
      </c>
      <c r="K73" s="47"/>
      <c r="L73" s="47">
        <v>1</v>
      </c>
      <c r="M73" s="47"/>
      <c r="N73" s="47">
        <f t="shared" si="0"/>
        <v>0</v>
      </c>
      <c r="O73" s="47"/>
      <c r="P73" s="49">
        <v>280</v>
      </c>
      <c r="Q73" s="52"/>
      <c r="R73" s="49">
        <f t="shared" si="1"/>
        <v>280</v>
      </c>
      <c r="S73" s="47"/>
      <c r="T73" s="41" t="s">
        <v>408</v>
      </c>
      <c r="U73" s="47"/>
      <c r="V73" s="44" t="s">
        <v>395</v>
      </c>
    </row>
    <row r="74" spans="2:22" s="43" customFormat="1" ht="19.5" x14ac:dyDescent="0.25">
      <c r="B74" s="44">
        <v>62</v>
      </c>
      <c r="C74" s="40"/>
      <c r="D74" s="39" t="s">
        <v>65</v>
      </c>
      <c r="E74" s="45"/>
      <c r="F74" s="55" t="s">
        <v>215</v>
      </c>
      <c r="G74" s="46"/>
      <c r="H74" s="47" t="s">
        <v>317</v>
      </c>
      <c r="I74" s="51"/>
      <c r="J74" s="47">
        <v>1</v>
      </c>
      <c r="K74" s="47"/>
      <c r="L74" s="47">
        <v>1</v>
      </c>
      <c r="M74" s="47"/>
      <c r="N74" s="47">
        <f t="shared" si="0"/>
        <v>0</v>
      </c>
      <c r="O74" s="47"/>
      <c r="P74" s="49">
        <v>280</v>
      </c>
      <c r="Q74" s="52"/>
      <c r="R74" s="49">
        <f t="shared" si="1"/>
        <v>280</v>
      </c>
      <c r="S74" s="47"/>
      <c r="T74" s="41" t="s">
        <v>408</v>
      </c>
      <c r="U74" s="47"/>
      <c r="V74" s="44" t="s">
        <v>395</v>
      </c>
    </row>
    <row r="75" spans="2:22" s="43" customFormat="1" ht="19.5" x14ac:dyDescent="0.25">
      <c r="B75" s="44">
        <v>63</v>
      </c>
      <c r="C75" s="40"/>
      <c r="D75" s="39" t="s">
        <v>66</v>
      </c>
      <c r="E75" s="45"/>
      <c r="F75" s="55" t="s">
        <v>216</v>
      </c>
      <c r="G75" s="46"/>
      <c r="H75" s="47" t="s">
        <v>317</v>
      </c>
      <c r="I75" s="51"/>
      <c r="J75" s="47">
        <v>1</v>
      </c>
      <c r="K75" s="47"/>
      <c r="L75" s="47">
        <v>1</v>
      </c>
      <c r="M75" s="47"/>
      <c r="N75" s="47">
        <f t="shared" si="0"/>
        <v>0</v>
      </c>
      <c r="O75" s="47"/>
      <c r="P75" s="49">
        <v>280</v>
      </c>
      <c r="Q75" s="52"/>
      <c r="R75" s="49">
        <f t="shared" si="1"/>
        <v>280</v>
      </c>
      <c r="S75" s="47"/>
      <c r="T75" s="41" t="s">
        <v>408</v>
      </c>
      <c r="U75" s="47"/>
      <c r="V75" s="44" t="s">
        <v>395</v>
      </c>
    </row>
    <row r="76" spans="2:22" s="43" customFormat="1" ht="19.5" x14ac:dyDescent="0.25">
      <c r="B76" s="44">
        <v>64</v>
      </c>
      <c r="C76" s="40"/>
      <c r="D76" s="39" t="s">
        <v>67</v>
      </c>
      <c r="E76" s="45"/>
      <c r="F76" s="55" t="s">
        <v>217</v>
      </c>
      <c r="G76" s="46"/>
      <c r="H76" s="47" t="s">
        <v>317</v>
      </c>
      <c r="I76" s="51"/>
      <c r="J76" s="47">
        <v>1</v>
      </c>
      <c r="K76" s="47"/>
      <c r="L76" s="47">
        <v>1</v>
      </c>
      <c r="M76" s="47"/>
      <c r="N76" s="47">
        <f t="shared" si="0"/>
        <v>0</v>
      </c>
      <c r="O76" s="47"/>
      <c r="P76" s="49">
        <v>280</v>
      </c>
      <c r="Q76" s="52"/>
      <c r="R76" s="49">
        <f t="shared" si="1"/>
        <v>280</v>
      </c>
      <c r="S76" s="47"/>
      <c r="T76" s="41" t="s">
        <v>408</v>
      </c>
      <c r="U76" s="47"/>
      <c r="V76" s="44" t="s">
        <v>395</v>
      </c>
    </row>
    <row r="77" spans="2:22" s="43" customFormat="1" ht="19.5" x14ac:dyDescent="0.25">
      <c r="B77" s="44">
        <v>65</v>
      </c>
      <c r="C77" s="40"/>
      <c r="D77" s="39" t="s">
        <v>68</v>
      </c>
      <c r="E77" s="45"/>
      <c r="F77" s="55" t="s">
        <v>218</v>
      </c>
      <c r="G77" s="46"/>
      <c r="H77" s="47" t="s">
        <v>317</v>
      </c>
      <c r="I77" s="51"/>
      <c r="J77" s="47">
        <v>1</v>
      </c>
      <c r="K77" s="47"/>
      <c r="L77" s="47">
        <v>1</v>
      </c>
      <c r="M77" s="47"/>
      <c r="N77" s="47">
        <f t="shared" si="0"/>
        <v>0</v>
      </c>
      <c r="O77" s="47"/>
      <c r="P77" s="49">
        <v>280</v>
      </c>
      <c r="Q77" s="52"/>
      <c r="R77" s="49">
        <f t="shared" si="1"/>
        <v>280</v>
      </c>
      <c r="S77" s="47"/>
      <c r="T77" s="41" t="s">
        <v>408</v>
      </c>
      <c r="U77" s="47"/>
      <c r="V77" s="44" t="s">
        <v>395</v>
      </c>
    </row>
    <row r="78" spans="2:22" s="43" customFormat="1" ht="19.5" x14ac:dyDescent="0.25">
      <c r="B78" s="44">
        <v>66</v>
      </c>
      <c r="C78" s="40"/>
      <c r="D78" s="39" t="s">
        <v>69</v>
      </c>
      <c r="E78" s="45"/>
      <c r="F78" s="55" t="s">
        <v>219</v>
      </c>
      <c r="G78" s="46"/>
      <c r="H78" s="47" t="s">
        <v>317</v>
      </c>
      <c r="I78" s="51"/>
      <c r="J78" s="47">
        <v>1</v>
      </c>
      <c r="K78" s="47"/>
      <c r="L78" s="47">
        <v>1</v>
      </c>
      <c r="M78" s="47"/>
      <c r="N78" s="47">
        <f t="shared" ref="N78:N147" si="2">L78-J78</f>
        <v>0</v>
      </c>
      <c r="O78" s="47"/>
      <c r="P78" s="49">
        <v>280</v>
      </c>
      <c r="Q78" s="52"/>
      <c r="R78" s="49">
        <f t="shared" ref="R78:R147" si="3">P78*L78</f>
        <v>280</v>
      </c>
      <c r="S78" s="47"/>
      <c r="T78" s="41" t="s">
        <v>408</v>
      </c>
      <c r="U78" s="47"/>
      <c r="V78" s="44" t="s">
        <v>395</v>
      </c>
    </row>
    <row r="79" spans="2:22" s="43" customFormat="1" ht="19.5" x14ac:dyDescent="0.25">
      <c r="B79" s="44">
        <v>67</v>
      </c>
      <c r="C79" s="40"/>
      <c r="D79" s="39" t="s">
        <v>70</v>
      </c>
      <c r="E79" s="45"/>
      <c r="F79" s="55" t="s">
        <v>220</v>
      </c>
      <c r="G79" s="46"/>
      <c r="H79" s="47" t="s">
        <v>317</v>
      </c>
      <c r="I79" s="51"/>
      <c r="J79" s="47">
        <v>1</v>
      </c>
      <c r="K79" s="47"/>
      <c r="L79" s="47">
        <v>1</v>
      </c>
      <c r="M79" s="47"/>
      <c r="N79" s="47">
        <f t="shared" si="2"/>
        <v>0</v>
      </c>
      <c r="O79" s="47"/>
      <c r="P79" s="49">
        <v>280</v>
      </c>
      <c r="Q79" s="52"/>
      <c r="R79" s="49">
        <f t="shared" si="3"/>
        <v>280</v>
      </c>
      <c r="S79" s="47"/>
      <c r="T79" s="41" t="s">
        <v>408</v>
      </c>
      <c r="U79" s="47"/>
      <c r="V79" s="44" t="s">
        <v>395</v>
      </c>
    </row>
    <row r="80" spans="2:22" s="43" customFormat="1" ht="19.5" x14ac:dyDescent="0.25">
      <c r="B80" s="44">
        <v>68</v>
      </c>
      <c r="C80" s="40"/>
      <c r="D80" s="39" t="s">
        <v>71</v>
      </c>
      <c r="E80" s="45"/>
      <c r="F80" s="55" t="s">
        <v>221</v>
      </c>
      <c r="G80" s="46"/>
      <c r="H80" s="47" t="s">
        <v>317</v>
      </c>
      <c r="I80" s="51"/>
      <c r="J80" s="47">
        <v>1</v>
      </c>
      <c r="K80" s="47"/>
      <c r="L80" s="47">
        <v>1</v>
      </c>
      <c r="M80" s="47"/>
      <c r="N80" s="47">
        <f t="shared" si="2"/>
        <v>0</v>
      </c>
      <c r="O80" s="47"/>
      <c r="P80" s="49">
        <v>280</v>
      </c>
      <c r="Q80" s="52"/>
      <c r="R80" s="49">
        <f t="shared" si="3"/>
        <v>280</v>
      </c>
      <c r="S80" s="47"/>
      <c r="T80" s="41" t="s">
        <v>408</v>
      </c>
      <c r="U80" s="47"/>
      <c r="V80" s="44" t="s">
        <v>395</v>
      </c>
    </row>
    <row r="81" spans="2:22" s="43" customFormat="1" ht="19.5" x14ac:dyDescent="0.25">
      <c r="B81" s="44">
        <v>69</v>
      </c>
      <c r="C81" s="40"/>
      <c r="D81" s="39" t="s">
        <v>72</v>
      </c>
      <c r="E81" s="45"/>
      <c r="F81" s="55" t="s">
        <v>222</v>
      </c>
      <c r="G81" s="46"/>
      <c r="H81" s="47" t="s">
        <v>317</v>
      </c>
      <c r="I81" s="51"/>
      <c r="J81" s="47">
        <v>1</v>
      </c>
      <c r="K81" s="47"/>
      <c r="L81" s="47">
        <v>1</v>
      </c>
      <c r="M81" s="47"/>
      <c r="N81" s="47">
        <f t="shared" si="2"/>
        <v>0</v>
      </c>
      <c r="O81" s="47"/>
      <c r="P81" s="49">
        <v>280</v>
      </c>
      <c r="Q81" s="52"/>
      <c r="R81" s="49">
        <f t="shared" si="3"/>
        <v>280</v>
      </c>
      <c r="S81" s="47"/>
      <c r="T81" s="41" t="s">
        <v>408</v>
      </c>
      <c r="U81" s="47"/>
      <c r="V81" s="44" t="s">
        <v>395</v>
      </c>
    </row>
    <row r="82" spans="2:22" s="43" customFormat="1" ht="19.5" x14ac:dyDescent="0.25">
      <c r="B82" s="44">
        <v>70</v>
      </c>
      <c r="C82" s="40"/>
      <c r="D82" s="39" t="s">
        <v>73</v>
      </c>
      <c r="E82" s="45"/>
      <c r="F82" s="55" t="s">
        <v>223</v>
      </c>
      <c r="G82" s="46"/>
      <c r="H82" s="47" t="s">
        <v>317</v>
      </c>
      <c r="I82" s="51"/>
      <c r="J82" s="47">
        <v>1</v>
      </c>
      <c r="K82" s="47"/>
      <c r="L82" s="47">
        <v>1</v>
      </c>
      <c r="M82" s="47"/>
      <c r="N82" s="47">
        <f t="shared" si="2"/>
        <v>0</v>
      </c>
      <c r="O82" s="47"/>
      <c r="P82" s="49">
        <v>280</v>
      </c>
      <c r="Q82" s="52"/>
      <c r="R82" s="49">
        <f t="shared" si="3"/>
        <v>280</v>
      </c>
      <c r="S82" s="47"/>
      <c r="T82" s="41" t="s">
        <v>408</v>
      </c>
      <c r="U82" s="47"/>
      <c r="V82" s="44" t="s">
        <v>395</v>
      </c>
    </row>
    <row r="83" spans="2:22" s="43" customFormat="1" ht="19.5" x14ac:dyDescent="0.25">
      <c r="B83" s="44">
        <v>71</v>
      </c>
      <c r="C83" s="40"/>
      <c r="D83" s="39" t="s">
        <v>74</v>
      </c>
      <c r="E83" s="45"/>
      <c r="F83" s="55" t="s">
        <v>224</v>
      </c>
      <c r="G83" s="46"/>
      <c r="H83" s="47" t="s">
        <v>317</v>
      </c>
      <c r="I83" s="51"/>
      <c r="J83" s="47">
        <v>1</v>
      </c>
      <c r="K83" s="47"/>
      <c r="L83" s="47">
        <v>1</v>
      </c>
      <c r="M83" s="47"/>
      <c r="N83" s="47">
        <f t="shared" si="2"/>
        <v>0</v>
      </c>
      <c r="O83" s="47"/>
      <c r="P83" s="49">
        <v>280</v>
      </c>
      <c r="Q83" s="52"/>
      <c r="R83" s="49">
        <f t="shared" si="3"/>
        <v>280</v>
      </c>
      <c r="S83" s="47"/>
      <c r="T83" s="41" t="s">
        <v>408</v>
      </c>
      <c r="U83" s="47"/>
      <c r="V83" s="44" t="s">
        <v>395</v>
      </c>
    </row>
    <row r="84" spans="2:22" s="43" customFormat="1" ht="19.5" x14ac:dyDescent="0.25">
      <c r="B84" s="44">
        <v>72</v>
      </c>
      <c r="C84" s="40"/>
      <c r="D84" s="39" t="s">
        <v>75</v>
      </c>
      <c r="E84" s="45"/>
      <c r="F84" s="55" t="s">
        <v>225</v>
      </c>
      <c r="G84" s="46"/>
      <c r="H84" s="47" t="s">
        <v>317</v>
      </c>
      <c r="I84" s="51"/>
      <c r="J84" s="47">
        <v>1</v>
      </c>
      <c r="K84" s="47"/>
      <c r="L84" s="47">
        <v>1</v>
      </c>
      <c r="M84" s="47"/>
      <c r="N84" s="47">
        <f t="shared" si="2"/>
        <v>0</v>
      </c>
      <c r="O84" s="47"/>
      <c r="P84" s="49">
        <v>280</v>
      </c>
      <c r="Q84" s="52"/>
      <c r="R84" s="49">
        <f t="shared" si="3"/>
        <v>280</v>
      </c>
      <c r="S84" s="47"/>
      <c r="T84" s="41" t="s">
        <v>408</v>
      </c>
      <c r="U84" s="47"/>
      <c r="V84" s="44" t="s">
        <v>395</v>
      </c>
    </row>
    <row r="85" spans="2:22" s="43" customFormat="1" ht="19.5" x14ac:dyDescent="0.25">
      <c r="B85" s="44">
        <v>73</v>
      </c>
      <c r="C85" s="40"/>
      <c r="D85" s="39" t="s">
        <v>76</v>
      </c>
      <c r="E85" s="45"/>
      <c r="F85" s="55" t="s">
        <v>226</v>
      </c>
      <c r="G85" s="46"/>
      <c r="H85" s="47" t="s">
        <v>317</v>
      </c>
      <c r="I85" s="51"/>
      <c r="J85" s="47">
        <v>1</v>
      </c>
      <c r="K85" s="47"/>
      <c r="L85" s="47">
        <v>1</v>
      </c>
      <c r="M85" s="47"/>
      <c r="N85" s="47">
        <f t="shared" si="2"/>
        <v>0</v>
      </c>
      <c r="O85" s="47"/>
      <c r="P85" s="49">
        <v>280</v>
      </c>
      <c r="Q85" s="52"/>
      <c r="R85" s="49">
        <f t="shared" si="3"/>
        <v>280</v>
      </c>
      <c r="S85" s="47"/>
      <c r="T85" s="41" t="s">
        <v>408</v>
      </c>
      <c r="U85" s="47"/>
      <c r="V85" s="44" t="s">
        <v>395</v>
      </c>
    </row>
    <row r="86" spans="2:22" s="43" customFormat="1" ht="19.5" x14ac:dyDescent="0.25">
      <c r="B86" s="44">
        <v>74</v>
      </c>
      <c r="C86" s="40"/>
      <c r="D86" s="39" t="s">
        <v>77</v>
      </c>
      <c r="E86" s="45"/>
      <c r="F86" s="55" t="s">
        <v>227</v>
      </c>
      <c r="G86" s="46"/>
      <c r="H86" s="47" t="s">
        <v>317</v>
      </c>
      <c r="I86" s="51"/>
      <c r="J86" s="47">
        <v>1</v>
      </c>
      <c r="K86" s="47"/>
      <c r="L86" s="47">
        <v>1</v>
      </c>
      <c r="M86" s="47"/>
      <c r="N86" s="47">
        <f t="shared" si="2"/>
        <v>0</v>
      </c>
      <c r="O86" s="47"/>
      <c r="P86" s="49">
        <v>280</v>
      </c>
      <c r="Q86" s="52"/>
      <c r="R86" s="49">
        <f t="shared" si="3"/>
        <v>280</v>
      </c>
      <c r="S86" s="47"/>
      <c r="T86" s="41" t="s">
        <v>408</v>
      </c>
      <c r="U86" s="47"/>
      <c r="V86" s="44" t="s">
        <v>395</v>
      </c>
    </row>
    <row r="87" spans="2:22" s="43" customFormat="1" ht="19.5" x14ac:dyDescent="0.25">
      <c r="B87" s="44">
        <v>75</v>
      </c>
      <c r="C87" s="40"/>
      <c r="D87" s="39" t="s">
        <v>78</v>
      </c>
      <c r="E87" s="45"/>
      <c r="F87" s="55" t="s">
        <v>228</v>
      </c>
      <c r="G87" s="46"/>
      <c r="H87" s="47" t="s">
        <v>317</v>
      </c>
      <c r="I87" s="51"/>
      <c r="J87" s="47">
        <v>1</v>
      </c>
      <c r="K87" s="47"/>
      <c r="L87" s="47">
        <v>1</v>
      </c>
      <c r="M87" s="47"/>
      <c r="N87" s="47">
        <f t="shared" si="2"/>
        <v>0</v>
      </c>
      <c r="O87" s="47"/>
      <c r="P87" s="49">
        <v>280</v>
      </c>
      <c r="Q87" s="52"/>
      <c r="R87" s="49">
        <f t="shared" si="3"/>
        <v>280</v>
      </c>
      <c r="S87" s="47"/>
      <c r="T87" s="41" t="s">
        <v>408</v>
      </c>
      <c r="U87" s="47"/>
      <c r="V87" s="44" t="s">
        <v>395</v>
      </c>
    </row>
    <row r="88" spans="2:22" s="43" customFormat="1" ht="19.5" x14ac:dyDescent="0.25">
      <c r="B88" s="44">
        <v>76</v>
      </c>
      <c r="C88" s="40"/>
      <c r="D88" s="39" t="s">
        <v>79</v>
      </c>
      <c r="E88" s="45"/>
      <c r="F88" s="55" t="s">
        <v>229</v>
      </c>
      <c r="G88" s="46"/>
      <c r="H88" s="47" t="s">
        <v>317</v>
      </c>
      <c r="I88" s="51"/>
      <c r="J88" s="47">
        <v>1</v>
      </c>
      <c r="K88" s="47"/>
      <c r="L88" s="47">
        <v>1</v>
      </c>
      <c r="M88" s="47"/>
      <c r="N88" s="47">
        <f t="shared" si="2"/>
        <v>0</v>
      </c>
      <c r="O88" s="47"/>
      <c r="P88" s="49">
        <v>280</v>
      </c>
      <c r="Q88" s="52"/>
      <c r="R88" s="49">
        <f t="shared" si="3"/>
        <v>280</v>
      </c>
      <c r="S88" s="47"/>
      <c r="T88" s="41" t="s">
        <v>408</v>
      </c>
      <c r="U88" s="47"/>
      <c r="V88" s="44" t="s">
        <v>395</v>
      </c>
    </row>
    <row r="89" spans="2:22" s="43" customFormat="1" ht="19.5" x14ac:dyDescent="0.25">
      <c r="B89" s="44">
        <v>77</v>
      </c>
      <c r="C89" s="40"/>
      <c r="D89" s="39" t="s">
        <v>80</v>
      </c>
      <c r="E89" s="45"/>
      <c r="F89" s="55" t="s">
        <v>230</v>
      </c>
      <c r="G89" s="46"/>
      <c r="H89" s="47" t="s">
        <v>317</v>
      </c>
      <c r="I89" s="51"/>
      <c r="J89" s="47">
        <v>1</v>
      </c>
      <c r="K89" s="47"/>
      <c r="L89" s="47">
        <v>1</v>
      </c>
      <c r="M89" s="47"/>
      <c r="N89" s="47">
        <f t="shared" si="2"/>
        <v>0</v>
      </c>
      <c r="O89" s="47"/>
      <c r="P89" s="49">
        <v>280</v>
      </c>
      <c r="Q89" s="52"/>
      <c r="R89" s="49">
        <f t="shared" si="3"/>
        <v>280</v>
      </c>
      <c r="S89" s="47"/>
      <c r="T89" s="41" t="s">
        <v>408</v>
      </c>
      <c r="U89" s="47"/>
      <c r="V89" s="44" t="s">
        <v>395</v>
      </c>
    </row>
    <row r="90" spans="2:22" s="43" customFormat="1" ht="19.5" x14ac:dyDescent="0.25">
      <c r="B90" s="44">
        <v>78</v>
      </c>
      <c r="C90" s="40"/>
      <c r="D90" s="39" t="s">
        <v>81</v>
      </c>
      <c r="E90" s="45"/>
      <c r="F90" s="55" t="s">
        <v>231</v>
      </c>
      <c r="G90" s="46"/>
      <c r="H90" s="47" t="s">
        <v>317</v>
      </c>
      <c r="I90" s="51"/>
      <c r="J90" s="47">
        <v>1</v>
      </c>
      <c r="K90" s="47"/>
      <c r="L90" s="47">
        <v>1</v>
      </c>
      <c r="M90" s="47"/>
      <c r="N90" s="47">
        <f t="shared" si="2"/>
        <v>0</v>
      </c>
      <c r="O90" s="47"/>
      <c r="P90" s="49">
        <v>280</v>
      </c>
      <c r="Q90" s="52"/>
      <c r="R90" s="49">
        <f t="shared" si="3"/>
        <v>280</v>
      </c>
      <c r="S90" s="47"/>
      <c r="T90" s="41" t="s">
        <v>408</v>
      </c>
      <c r="U90" s="47"/>
      <c r="V90" s="44" t="s">
        <v>395</v>
      </c>
    </row>
    <row r="91" spans="2:22" s="43" customFormat="1" ht="19.5" x14ac:dyDescent="0.25">
      <c r="B91" s="44">
        <v>79</v>
      </c>
      <c r="C91" s="40"/>
      <c r="D91" s="39" t="s">
        <v>82</v>
      </c>
      <c r="E91" s="45"/>
      <c r="F91" s="55" t="s">
        <v>232</v>
      </c>
      <c r="G91" s="46"/>
      <c r="H91" s="47" t="s">
        <v>317</v>
      </c>
      <c r="I91" s="51"/>
      <c r="J91" s="47">
        <v>1</v>
      </c>
      <c r="K91" s="47"/>
      <c r="L91" s="47">
        <v>1</v>
      </c>
      <c r="M91" s="47"/>
      <c r="N91" s="47">
        <f t="shared" si="2"/>
        <v>0</v>
      </c>
      <c r="O91" s="47"/>
      <c r="P91" s="49">
        <v>280</v>
      </c>
      <c r="Q91" s="52"/>
      <c r="R91" s="49">
        <f t="shared" si="3"/>
        <v>280</v>
      </c>
      <c r="S91" s="47"/>
      <c r="T91" s="41" t="s">
        <v>408</v>
      </c>
      <c r="U91" s="47"/>
      <c r="V91" s="44" t="s">
        <v>395</v>
      </c>
    </row>
    <row r="92" spans="2:22" s="43" customFormat="1" ht="19.5" x14ac:dyDescent="0.25">
      <c r="B92" s="44">
        <v>80</v>
      </c>
      <c r="C92" s="40"/>
      <c r="D92" s="39" t="s">
        <v>83</v>
      </c>
      <c r="E92" s="45"/>
      <c r="F92" s="55" t="s">
        <v>233</v>
      </c>
      <c r="G92" s="46"/>
      <c r="H92" s="47" t="s">
        <v>317</v>
      </c>
      <c r="I92" s="51"/>
      <c r="J92" s="47">
        <v>1</v>
      </c>
      <c r="K92" s="47"/>
      <c r="L92" s="47">
        <v>1</v>
      </c>
      <c r="M92" s="47"/>
      <c r="N92" s="47">
        <f t="shared" si="2"/>
        <v>0</v>
      </c>
      <c r="O92" s="47"/>
      <c r="P92" s="49">
        <v>280</v>
      </c>
      <c r="Q92" s="52"/>
      <c r="R92" s="49">
        <f t="shared" si="3"/>
        <v>280</v>
      </c>
      <c r="S92" s="47"/>
      <c r="T92" s="41" t="s">
        <v>408</v>
      </c>
      <c r="U92" s="47"/>
      <c r="V92" s="44" t="s">
        <v>395</v>
      </c>
    </row>
    <row r="93" spans="2:22" s="43" customFormat="1" ht="19.5" x14ac:dyDescent="0.25">
      <c r="B93" s="44">
        <v>81</v>
      </c>
      <c r="C93" s="40"/>
      <c r="D93" s="39" t="s">
        <v>84</v>
      </c>
      <c r="E93" s="45"/>
      <c r="F93" s="55" t="s">
        <v>234</v>
      </c>
      <c r="G93" s="46"/>
      <c r="H93" s="47" t="s">
        <v>317</v>
      </c>
      <c r="I93" s="51"/>
      <c r="J93" s="47">
        <v>1</v>
      </c>
      <c r="K93" s="47"/>
      <c r="L93" s="47">
        <v>1</v>
      </c>
      <c r="M93" s="47"/>
      <c r="N93" s="47">
        <f t="shared" si="2"/>
        <v>0</v>
      </c>
      <c r="O93" s="47"/>
      <c r="P93" s="49">
        <v>280</v>
      </c>
      <c r="Q93" s="52"/>
      <c r="R93" s="49">
        <f t="shared" si="3"/>
        <v>280</v>
      </c>
      <c r="S93" s="47"/>
      <c r="T93" s="41" t="s">
        <v>408</v>
      </c>
      <c r="U93" s="47"/>
      <c r="V93" s="44" t="s">
        <v>395</v>
      </c>
    </row>
    <row r="94" spans="2:22" s="43" customFormat="1" ht="19.5" x14ac:dyDescent="0.25">
      <c r="B94" s="44">
        <v>82</v>
      </c>
      <c r="C94" s="40"/>
      <c r="D94" s="39" t="s">
        <v>85</v>
      </c>
      <c r="E94" s="45"/>
      <c r="F94" s="55" t="s">
        <v>235</v>
      </c>
      <c r="G94" s="46"/>
      <c r="H94" s="47" t="s">
        <v>317</v>
      </c>
      <c r="I94" s="51"/>
      <c r="J94" s="47">
        <v>1</v>
      </c>
      <c r="K94" s="47"/>
      <c r="L94" s="47">
        <v>1</v>
      </c>
      <c r="M94" s="47"/>
      <c r="N94" s="47">
        <f t="shared" si="2"/>
        <v>0</v>
      </c>
      <c r="O94" s="47"/>
      <c r="P94" s="49">
        <v>280</v>
      </c>
      <c r="Q94" s="52"/>
      <c r="R94" s="49">
        <f t="shared" si="3"/>
        <v>280</v>
      </c>
      <c r="S94" s="47"/>
      <c r="T94" s="41" t="s">
        <v>408</v>
      </c>
      <c r="U94" s="47"/>
      <c r="V94" s="44" t="s">
        <v>395</v>
      </c>
    </row>
    <row r="95" spans="2:22" s="43" customFormat="1" ht="19.5" x14ac:dyDescent="0.25">
      <c r="B95" s="44">
        <v>83</v>
      </c>
      <c r="C95" s="40"/>
      <c r="D95" s="39" t="s">
        <v>86</v>
      </c>
      <c r="E95" s="45"/>
      <c r="F95" s="55" t="s">
        <v>236</v>
      </c>
      <c r="G95" s="46"/>
      <c r="H95" s="47" t="s">
        <v>317</v>
      </c>
      <c r="I95" s="51"/>
      <c r="J95" s="47">
        <v>1</v>
      </c>
      <c r="K95" s="47"/>
      <c r="L95" s="47">
        <v>1</v>
      </c>
      <c r="M95" s="47"/>
      <c r="N95" s="47">
        <f t="shared" si="2"/>
        <v>0</v>
      </c>
      <c r="O95" s="47"/>
      <c r="P95" s="49">
        <v>280</v>
      </c>
      <c r="Q95" s="52"/>
      <c r="R95" s="49">
        <f t="shared" si="3"/>
        <v>280</v>
      </c>
      <c r="S95" s="47"/>
      <c r="T95" s="41" t="s">
        <v>408</v>
      </c>
      <c r="U95" s="47"/>
      <c r="V95" s="44" t="s">
        <v>395</v>
      </c>
    </row>
    <row r="96" spans="2:22" s="43" customFormat="1" ht="19.5" x14ac:dyDescent="0.25">
      <c r="B96" s="44">
        <v>84</v>
      </c>
      <c r="C96" s="40"/>
      <c r="D96" s="39" t="s">
        <v>87</v>
      </c>
      <c r="E96" s="45"/>
      <c r="F96" s="55" t="s">
        <v>237</v>
      </c>
      <c r="G96" s="46"/>
      <c r="H96" s="47" t="s">
        <v>317</v>
      </c>
      <c r="I96" s="51"/>
      <c r="J96" s="47">
        <v>1</v>
      </c>
      <c r="K96" s="47"/>
      <c r="L96" s="47">
        <v>1</v>
      </c>
      <c r="M96" s="47"/>
      <c r="N96" s="47">
        <f t="shared" si="2"/>
        <v>0</v>
      </c>
      <c r="O96" s="47"/>
      <c r="P96" s="49">
        <v>280</v>
      </c>
      <c r="Q96" s="52"/>
      <c r="R96" s="49">
        <f t="shared" si="3"/>
        <v>280</v>
      </c>
      <c r="S96" s="47"/>
      <c r="T96" s="41" t="s">
        <v>408</v>
      </c>
      <c r="U96" s="47"/>
      <c r="V96" s="44" t="s">
        <v>395</v>
      </c>
    </row>
    <row r="97" spans="2:22" s="43" customFormat="1" ht="19.5" x14ac:dyDescent="0.25">
      <c r="B97" s="44">
        <v>85</v>
      </c>
      <c r="C97" s="40"/>
      <c r="D97" s="39" t="s">
        <v>88</v>
      </c>
      <c r="E97" s="45"/>
      <c r="F97" s="55" t="s">
        <v>238</v>
      </c>
      <c r="G97" s="46"/>
      <c r="H97" s="47" t="s">
        <v>317</v>
      </c>
      <c r="I97" s="51"/>
      <c r="J97" s="47">
        <v>1</v>
      </c>
      <c r="K97" s="47"/>
      <c r="L97" s="47">
        <v>1</v>
      </c>
      <c r="M97" s="47"/>
      <c r="N97" s="47">
        <f t="shared" si="2"/>
        <v>0</v>
      </c>
      <c r="O97" s="47"/>
      <c r="P97" s="49">
        <v>280</v>
      </c>
      <c r="Q97" s="52"/>
      <c r="R97" s="49">
        <f t="shared" si="3"/>
        <v>280</v>
      </c>
      <c r="S97" s="47"/>
      <c r="T97" s="41" t="s">
        <v>408</v>
      </c>
      <c r="U97" s="47"/>
      <c r="V97" s="44" t="s">
        <v>395</v>
      </c>
    </row>
    <row r="98" spans="2:22" s="43" customFormat="1" ht="19.5" x14ac:dyDescent="0.25">
      <c r="B98" s="44">
        <v>86</v>
      </c>
      <c r="C98" s="40"/>
      <c r="D98" s="39" t="s">
        <v>89</v>
      </c>
      <c r="E98" s="45"/>
      <c r="F98" s="55" t="s">
        <v>239</v>
      </c>
      <c r="G98" s="46"/>
      <c r="H98" s="47" t="s">
        <v>317</v>
      </c>
      <c r="I98" s="51"/>
      <c r="J98" s="47">
        <v>1</v>
      </c>
      <c r="K98" s="47"/>
      <c r="L98" s="47">
        <v>1</v>
      </c>
      <c r="M98" s="47"/>
      <c r="N98" s="47">
        <f t="shared" si="2"/>
        <v>0</v>
      </c>
      <c r="O98" s="47"/>
      <c r="P98" s="49">
        <v>280</v>
      </c>
      <c r="Q98" s="52"/>
      <c r="R98" s="49">
        <f t="shared" si="3"/>
        <v>280</v>
      </c>
      <c r="S98" s="47"/>
      <c r="T98" s="41" t="s">
        <v>408</v>
      </c>
      <c r="U98" s="47"/>
      <c r="V98" s="44" t="s">
        <v>395</v>
      </c>
    </row>
    <row r="99" spans="2:22" ht="23.25" x14ac:dyDescent="0.7">
      <c r="B99" s="101" t="s">
        <v>431</v>
      </c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2" t="s">
        <v>430</v>
      </c>
      <c r="S99" s="102"/>
      <c r="T99" s="102"/>
      <c r="U99" s="102"/>
      <c r="V99" s="102"/>
    </row>
    <row r="100" spans="2:22" ht="23.25" x14ac:dyDescent="0.7">
      <c r="B100" s="101" t="s">
        <v>388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34"/>
      <c r="R100" s="102" t="s">
        <v>435</v>
      </c>
      <c r="S100" s="102"/>
      <c r="T100" s="102"/>
      <c r="U100" s="102"/>
      <c r="V100" s="102"/>
    </row>
    <row r="101" spans="2:22" ht="23.25" x14ac:dyDescent="0.7">
      <c r="B101" s="101" t="s">
        <v>389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34"/>
      <c r="R101" s="102" t="s">
        <v>436</v>
      </c>
      <c r="S101" s="102"/>
      <c r="T101" s="102"/>
      <c r="U101" s="102"/>
      <c r="V101" s="102"/>
    </row>
    <row r="102" spans="2:22" ht="4.5" customHeight="1" x14ac:dyDescent="0.7">
      <c r="B102" s="37"/>
      <c r="C102" s="37"/>
      <c r="D102" s="65"/>
      <c r="E102" s="38"/>
      <c r="F102" s="54"/>
      <c r="G102" s="37"/>
      <c r="H102" s="37"/>
      <c r="I102" s="37"/>
      <c r="J102" s="36"/>
      <c r="K102" s="29"/>
      <c r="L102" s="11"/>
      <c r="M102" s="29"/>
      <c r="N102" s="29"/>
      <c r="O102" s="29"/>
      <c r="P102" s="35"/>
      <c r="Q102" s="34"/>
      <c r="R102" s="35"/>
      <c r="S102" s="29"/>
      <c r="T102" s="27"/>
      <c r="U102" s="29"/>
    </row>
    <row r="103" spans="2:22" s="43" customFormat="1" ht="51.75" x14ac:dyDescent="0.25">
      <c r="B103" s="56" t="s">
        <v>386</v>
      </c>
      <c r="D103" s="66" t="s">
        <v>1</v>
      </c>
      <c r="E103" s="47"/>
      <c r="F103" s="63" t="s">
        <v>2</v>
      </c>
      <c r="G103" s="51"/>
      <c r="H103" s="57" t="s">
        <v>7</v>
      </c>
      <c r="I103" s="51"/>
      <c r="J103" s="56" t="s">
        <v>387</v>
      </c>
      <c r="K103" s="60"/>
      <c r="L103" s="56" t="s">
        <v>339</v>
      </c>
      <c r="M103" s="60"/>
      <c r="N103" s="64" t="s">
        <v>390</v>
      </c>
      <c r="O103" s="60"/>
      <c r="P103" s="58" t="s">
        <v>391</v>
      </c>
      <c r="Q103" s="52"/>
      <c r="R103" s="58" t="s">
        <v>392</v>
      </c>
      <c r="S103" s="60"/>
      <c r="T103" s="67" t="s">
        <v>393</v>
      </c>
      <c r="U103" s="60"/>
      <c r="V103" s="59" t="s">
        <v>394</v>
      </c>
    </row>
    <row r="104" spans="2:22" s="43" customFormat="1" ht="5.25" customHeight="1" x14ac:dyDescent="0.5">
      <c r="B104" s="60"/>
      <c r="D104" s="39"/>
      <c r="E104" s="47"/>
      <c r="F104" s="55"/>
      <c r="G104" s="51"/>
      <c r="H104" s="51"/>
      <c r="I104" s="51"/>
      <c r="J104" s="60"/>
      <c r="K104" s="61"/>
      <c r="L104" s="60"/>
      <c r="M104" s="61"/>
      <c r="N104" s="48"/>
      <c r="O104" s="61"/>
      <c r="P104" s="49"/>
      <c r="Q104" s="50"/>
      <c r="R104" s="49"/>
      <c r="S104" s="61"/>
      <c r="T104" s="42"/>
      <c r="U104" s="61"/>
      <c r="V104" s="62"/>
    </row>
    <row r="105" spans="2:22" s="43" customFormat="1" ht="19.5" x14ac:dyDescent="0.25">
      <c r="B105" s="44">
        <v>87</v>
      </c>
      <c r="C105" s="40"/>
      <c r="D105" s="39" t="s">
        <v>90</v>
      </c>
      <c r="E105" s="45"/>
      <c r="F105" s="55" t="s">
        <v>240</v>
      </c>
      <c r="G105" s="46"/>
      <c r="H105" s="47" t="s">
        <v>317</v>
      </c>
      <c r="I105" s="51"/>
      <c r="J105" s="47">
        <v>1</v>
      </c>
      <c r="K105" s="47"/>
      <c r="L105" s="47">
        <v>1</v>
      </c>
      <c r="M105" s="47"/>
      <c r="N105" s="47">
        <f t="shared" si="2"/>
        <v>0</v>
      </c>
      <c r="O105" s="47"/>
      <c r="P105" s="49">
        <v>280</v>
      </c>
      <c r="Q105" s="52"/>
      <c r="R105" s="49">
        <f t="shared" si="3"/>
        <v>280</v>
      </c>
      <c r="S105" s="47"/>
      <c r="T105" s="41" t="s">
        <v>408</v>
      </c>
      <c r="U105" s="47"/>
      <c r="V105" s="44" t="s">
        <v>395</v>
      </c>
    </row>
    <row r="106" spans="2:22" s="43" customFormat="1" ht="19.5" x14ac:dyDescent="0.25">
      <c r="B106" s="44">
        <v>88</v>
      </c>
      <c r="C106" s="40"/>
      <c r="D106" s="39" t="s">
        <v>91</v>
      </c>
      <c r="E106" s="45"/>
      <c r="F106" s="55" t="s">
        <v>241</v>
      </c>
      <c r="G106" s="46"/>
      <c r="H106" s="47" t="s">
        <v>317</v>
      </c>
      <c r="I106" s="51"/>
      <c r="J106" s="47">
        <v>1</v>
      </c>
      <c r="K106" s="47"/>
      <c r="L106" s="47">
        <v>1</v>
      </c>
      <c r="M106" s="47"/>
      <c r="N106" s="47">
        <f t="shared" si="2"/>
        <v>0</v>
      </c>
      <c r="O106" s="47"/>
      <c r="P106" s="49">
        <v>140</v>
      </c>
      <c r="Q106" s="52"/>
      <c r="R106" s="49">
        <f t="shared" si="3"/>
        <v>140</v>
      </c>
      <c r="S106" s="47"/>
      <c r="T106" s="41" t="s">
        <v>408</v>
      </c>
      <c r="U106" s="47"/>
      <c r="V106" s="44" t="s">
        <v>395</v>
      </c>
    </row>
    <row r="107" spans="2:22" s="43" customFormat="1" ht="19.5" x14ac:dyDescent="0.25">
      <c r="B107" s="44">
        <v>89</v>
      </c>
      <c r="C107" s="40"/>
      <c r="D107" s="39" t="s">
        <v>92</v>
      </c>
      <c r="E107" s="45"/>
      <c r="F107" s="55" t="s">
        <v>242</v>
      </c>
      <c r="G107" s="46"/>
      <c r="H107" s="47" t="s">
        <v>317</v>
      </c>
      <c r="I107" s="51"/>
      <c r="J107" s="47">
        <v>1</v>
      </c>
      <c r="K107" s="47"/>
      <c r="L107" s="47">
        <v>1</v>
      </c>
      <c r="M107" s="47"/>
      <c r="N107" s="47">
        <f t="shared" si="2"/>
        <v>0</v>
      </c>
      <c r="O107" s="47"/>
      <c r="P107" s="49">
        <v>140</v>
      </c>
      <c r="Q107" s="52"/>
      <c r="R107" s="49">
        <f t="shared" si="3"/>
        <v>140</v>
      </c>
      <c r="S107" s="47"/>
      <c r="T107" s="41" t="s">
        <v>408</v>
      </c>
      <c r="U107" s="47"/>
      <c r="V107" s="44" t="s">
        <v>395</v>
      </c>
    </row>
    <row r="108" spans="2:22" s="43" customFormat="1" ht="19.5" x14ac:dyDescent="0.25">
      <c r="B108" s="44">
        <v>90</v>
      </c>
      <c r="C108" s="40"/>
      <c r="D108" s="39" t="s">
        <v>93</v>
      </c>
      <c r="E108" s="45"/>
      <c r="F108" s="55" t="s">
        <v>243</v>
      </c>
      <c r="G108" s="46"/>
      <c r="H108" s="47" t="s">
        <v>317</v>
      </c>
      <c r="I108" s="51"/>
      <c r="J108" s="47">
        <v>1</v>
      </c>
      <c r="K108" s="47"/>
      <c r="L108" s="47">
        <v>1</v>
      </c>
      <c r="M108" s="47"/>
      <c r="N108" s="47">
        <f t="shared" si="2"/>
        <v>0</v>
      </c>
      <c r="O108" s="47"/>
      <c r="P108" s="49">
        <v>140</v>
      </c>
      <c r="Q108" s="52"/>
      <c r="R108" s="49">
        <f t="shared" si="3"/>
        <v>140</v>
      </c>
      <c r="S108" s="47"/>
      <c r="T108" s="41" t="s">
        <v>408</v>
      </c>
      <c r="U108" s="47"/>
      <c r="V108" s="44" t="s">
        <v>395</v>
      </c>
    </row>
    <row r="109" spans="2:22" s="43" customFormat="1" ht="19.5" x14ac:dyDescent="0.25">
      <c r="B109" s="44">
        <v>91</v>
      </c>
      <c r="C109" s="40"/>
      <c r="D109" s="39" t="s">
        <v>94</v>
      </c>
      <c r="E109" s="45"/>
      <c r="F109" s="55" t="s">
        <v>244</v>
      </c>
      <c r="G109" s="46"/>
      <c r="H109" s="47" t="s">
        <v>317</v>
      </c>
      <c r="I109" s="51"/>
      <c r="J109" s="47">
        <v>1</v>
      </c>
      <c r="K109" s="47"/>
      <c r="L109" s="47">
        <v>1</v>
      </c>
      <c r="M109" s="47"/>
      <c r="N109" s="47">
        <f t="shared" si="2"/>
        <v>0</v>
      </c>
      <c r="O109" s="47"/>
      <c r="P109" s="49">
        <v>280</v>
      </c>
      <c r="Q109" s="52"/>
      <c r="R109" s="49">
        <f t="shared" si="3"/>
        <v>280</v>
      </c>
      <c r="S109" s="47"/>
      <c r="T109" s="41" t="s">
        <v>408</v>
      </c>
      <c r="U109" s="47"/>
      <c r="V109" s="44" t="s">
        <v>395</v>
      </c>
    </row>
    <row r="110" spans="2:22" s="43" customFormat="1" ht="19.5" x14ac:dyDescent="0.25">
      <c r="B110" s="44">
        <v>92</v>
      </c>
      <c r="C110" s="40"/>
      <c r="D110" s="39" t="s">
        <v>95</v>
      </c>
      <c r="E110" s="45"/>
      <c r="F110" s="55" t="s">
        <v>245</v>
      </c>
      <c r="G110" s="46"/>
      <c r="H110" s="47" t="s">
        <v>317</v>
      </c>
      <c r="I110" s="51"/>
      <c r="J110" s="47">
        <v>1</v>
      </c>
      <c r="K110" s="47"/>
      <c r="L110" s="47">
        <v>1</v>
      </c>
      <c r="M110" s="47"/>
      <c r="N110" s="47">
        <f t="shared" si="2"/>
        <v>0</v>
      </c>
      <c r="O110" s="47"/>
      <c r="P110" s="49">
        <v>280</v>
      </c>
      <c r="Q110" s="52"/>
      <c r="R110" s="49">
        <f t="shared" si="3"/>
        <v>280</v>
      </c>
      <c r="S110" s="47"/>
      <c r="T110" s="41" t="s">
        <v>408</v>
      </c>
      <c r="U110" s="47"/>
      <c r="V110" s="44" t="s">
        <v>395</v>
      </c>
    </row>
    <row r="111" spans="2:22" s="43" customFormat="1" ht="19.5" x14ac:dyDescent="0.25">
      <c r="B111" s="44">
        <v>93</v>
      </c>
      <c r="C111" s="40"/>
      <c r="D111" s="39" t="s">
        <v>96</v>
      </c>
      <c r="E111" s="45"/>
      <c r="F111" s="55" t="s">
        <v>246</v>
      </c>
      <c r="G111" s="46"/>
      <c r="H111" s="47" t="s">
        <v>317</v>
      </c>
      <c r="I111" s="51"/>
      <c r="J111" s="47">
        <v>1</v>
      </c>
      <c r="K111" s="47"/>
      <c r="L111" s="47">
        <v>1</v>
      </c>
      <c r="M111" s="47"/>
      <c r="N111" s="47">
        <f t="shared" si="2"/>
        <v>0</v>
      </c>
      <c r="O111" s="47"/>
      <c r="P111" s="49">
        <v>280</v>
      </c>
      <c r="Q111" s="52"/>
      <c r="R111" s="49">
        <f t="shared" si="3"/>
        <v>280</v>
      </c>
      <c r="S111" s="47"/>
      <c r="T111" s="41" t="s">
        <v>408</v>
      </c>
      <c r="U111" s="47"/>
      <c r="V111" s="44" t="s">
        <v>395</v>
      </c>
    </row>
    <row r="112" spans="2:22" s="43" customFormat="1" ht="19.5" x14ac:dyDescent="0.25">
      <c r="B112" s="44">
        <v>94</v>
      </c>
      <c r="C112" s="40"/>
      <c r="D112" s="39" t="s">
        <v>97</v>
      </c>
      <c r="E112" s="45"/>
      <c r="F112" s="55" t="s">
        <v>247</v>
      </c>
      <c r="G112" s="46"/>
      <c r="H112" s="47" t="s">
        <v>317</v>
      </c>
      <c r="I112" s="51"/>
      <c r="J112" s="47">
        <v>1</v>
      </c>
      <c r="K112" s="47"/>
      <c r="L112" s="47">
        <v>1</v>
      </c>
      <c r="M112" s="47"/>
      <c r="N112" s="47">
        <f t="shared" si="2"/>
        <v>0</v>
      </c>
      <c r="O112" s="47"/>
      <c r="P112" s="49">
        <v>280</v>
      </c>
      <c r="Q112" s="52"/>
      <c r="R112" s="49">
        <f t="shared" si="3"/>
        <v>280</v>
      </c>
      <c r="S112" s="47"/>
      <c r="T112" s="41" t="s">
        <v>408</v>
      </c>
      <c r="U112" s="47"/>
      <c r="V112" s="44" t="s">
        <v>395</v>
      </c>
    </row>
    <row r="113" spans="2:22" s="43" customFormat="1" ht="19.5" x14ac:dyDescent="0.25">
      <c r="B113" s="44">
        <v>95</v>
      </c>
      <c r="C113" s="40"/>
      <c r="D113" s="39" t="s">
        <v>98</v>
      </c>
      <c r="E113" s="45"/>
      <c r="F113" s="55" t="s">
        <v>248</v>
      </c>
      <c r="G113" s="46"/>
      <c r="H113" s="47" t="s">
        <v>317</v>
      </c>
      <c r="I113" s="51"/>
      <c r="J113" s="47">
        <v>1</v>
      </c>
      <c r="K113" s="47"/>
      <c r="L113" s="47">
        <v>1</v>
      </c>
      <c r="M113" s="47"/>
      <c r="N113" s="47">
        <f t="shared" si="2"/>
        <v>0</v>
      </c>
      <c r="O113" s="47"/>
      <c r="P113" s="49">
        <v>280</v>
      </c>
      <c r="Q113" s="52"/>
      <c r="R113" s="49">
        <f t="shared" si="3"/>
        <v>280</v>
      </c>
      <c r="S113" s="47"/>
      <c r="T113" s="41" t="s">
        <v>408</v>
      </c>
      <c r="U113" s="47"/>
      <c r="V113" s="44" t="s">
        <v>395</v>
      </c>
    </row>
    <row r="114" spans="2:22" s="43" customFormat="1" ht="19.5" x14ac:dyDescent="0.25">
      <c r="B114" s="44">
        <v>96</v>
      </c>
      <c r="C114" s="40"/>
      <c r="D114" s="39" t="s">
        <v>99</v>
      </c>
      <c r="E114" s="45"/>
      <c r="F114" s="55" t="s">
        <v>249</v>
      </c>
      <c r="G114" s="46"/>
      <c r="H114" s="47" t="s">
        <v>317</v>
      </c>
      <c r="I114" s="51"/>
      <c r="J114" s="47">
        <v>1</v>
      </c>
      <c r="K114" s="47"/>
      <c r="L114" s="47">
        <v>1</v>
      </c>
      <c r="M114" s="47"/>
      <c r="N114" s="47">
        <f t="shared" si="2"/>
        <v>0</v>
      </c>
      <c r="O114" s="47"/>
      <c r="P114" s="49">
        <v>280</v>
      </c>
      <c r="Q114" s="52"/>
      <c r="R114" s="49">
        <f t="shared" si="3"/>
        <v>280</v>
      </c>
      <c r="S114" s="47"/>
      <c r="T114" s="41" t="s">
        <v>408</v>
      </c>
      <c r="U114" s="47"/>
      <c r="V114" s="44" t="s">
        <v>395</v>
      </c>
    </row>
    <row r="115" spans="2:22" s="43" customFormat="1" ht="19.5" x14ac:dyDescent="0.25">
      <c r="B115" s="44">
        <v>97</v>
      </c>
      <c r="C115" s="40"/>
      <c r="D115" s="39" t="s">
        <v>100</v>
      </c>
      <c r="E115" s="45"/>
      <c r="F115" s="55" t="s">
        <v>250</v>
      </c>
      <c r="G115" s="46"/>
      <c r="H115" s="47" t="s">
        <v>317</v>
      </c>
      <c r="I115" s="51"/>
      <c r="J115" s="47">
        <v>1</v>
      </c>
      <c r="K115" s="47"/>
      <c r="L115" s="47">
        <v>1</v>
      </c>
      <c r="M115" s="47"/>
      <c r="N115" s="47">
        <f t="shared" si="2"/>
        <v>0</v>
      </c>
      <c r="O115" s="47"/>
      <c r="P115" s="49">
        <v>280</v>
      </c>
      <c r="Q115" s="52"/>
      <c r="R115" s="49">
        <f t="shared" si="3"/>
        <v>280</v>
      </c>
      <c r="S115" s="47"/>
      <c r="T115" s="41" t="s">
        <v>408</v>
      </c>
      <c r="U115" s="47"/>
      <c r="V115" s="44" t="s">
        <v>395</v>
      </c>
    </row>
    <row r="116" spans="2:22" s="43" customFormat="1" ht="19.5" x14ac:dyDescent="0.25">
      <c r="B116" s="44">
        <v>98</v>
      </c>
      <c r="C116" s="40"/>
      <c r="D116" s="39" t="s">
        <v>101</v>
      </c>
      <c r="E116" s="45"/>
      <c r="F116" s="55" t="s">
        <v>251</v>
      </c>
      <c r="G116" s="46"/>
      <c r="H116" s="47" t="s">
        <v>317</v>
      </c>
      <c r="I116" s="51"/>
      <c r="J116" s="47">
        <v>1</v>
      </c>
      <c r="K116" s="47"/>
      <c r="L116" s="47">
        <v>1</v>
      </c>
      <c r="M116" s="47"/>
      <c r="N116" s="47">
        <f t="shared" si="2"/>
        <v>0</v>
      </c>
      <c r="O116" s="47"/>
      <c r="P116" s="49">
        <v>280</v>
      </c>
      <c r="Q116" s="52"/>
      <c r="R116" s="49">
        <f t="shared" si="3"/>
        <v>280</v>
      </c>
      <c r="S116" s="47"/>
      <c r="T116" s="41" t="s">
        <v>408</v>
      </c>
      <c r="U116" s="47"/>
      <c r="V116" s="44" t="s">
        <v>395</v>
      </c>
    </row>
    <row r="117" spans="2:22" s="43" customFormat="1" ht="19.5" x14ac:dyDescent="0.25">
      <c r="B117" s="44">
        <v>99</v>
      </c>
      <c r="C117" s="40"/>
      <c r="D117" s="39" t="s">
        <v>102</v>
      </c>
      <c r="E117" s="45"/>
      <c r="F117" s="55" t="s">
        <v>252</v>
      </c>
      <c r="G117" s="46"/>
      <c r="H117" s="47" t="s">
        <v>317</v>
      </c>
      <c r="I117" s="51"/>
      <c r="J117" s="47">
        <v>1</v>
      </c>
      <c r="K117" s="47"/>
      <c r="L117" s="47">
        <v>1</v>
      </c>
      <c r="M117" s="47"/>
      <c r="N117" s="47">
        <f t="shared" si="2"/>
        <v>0</v>
      </c>
      <c r="O117" s="47"/>
      <c r="P117" s="49">
        <v>280</v>
      </c>
      <c r="Q117" s="52"/>
      <c r="R117" s="49">
        <f t="shared" si="3"/>
        <v>280</v>
      </c>
      <c r="S117" s="47"/>
      <c r="T117" s="41" t="s">
        <v>408</v>
      </c>
      <c r="U117" s="47"/>
      <c r="V117" s="44" t="s">
        <v>395</v>
      </c>
    </row>
    <row r="118" spans="2:22" s="43" customFormat="1" ht="19.5" x14ac:dyDescent="0.25">
      <c r="B118" s="44">
        <v>100</v>
      </c>
      <c r="C118" s="40"/>
      <c r="D118" s="39" t="s">
        <v>103</v>
      </c>
      <c r="E118" s="45"/>
      <c r="F118" s="55" t="s">
        <v>253</v>
      </c>
      <c r="G118" s="46"/>
      <c r="H118" s="47" t="s">
        <v>317</v>
      </c>
      <c r="I118" s="51"/>
      <c r="J118" s="47">
        <v>1</v>
      </c>
      <c r="K118" s="47"/>
      <c r="L118" s="47">
        <v>1</v>
      </c>
      <c r="M118" s="47"/>
      <c r="N118" s="47">
        <f t="shared" si="2"/>
        <v>0</v>
      </c>
      <c r="O118" s="47"/>
      <c r="P118" s="49">
        <v>280</v>
      </c>
      <c r="Q118" s="52"/>
      <c r="R118" s="49">
        <f t="shared" si="3"/>
        <v>280</v>
      </c>
      <c r="S118" s="47"/>
      <c r="T118" s="41" t="s">
        <v>408</v>
      </c>
      <c r="U118" s="47"/>
      <c r="V118" s="44" t="s">
        <v>395</v>
      </c>
    </row>
    <row r="119" spans="2:22" s="43" customFormat="1" ht="19.5" x14ac:dyDescent="0.25">
      <c r="B119" s="44">
        <v>101</v>
      </c>
      <c r="C119" s="40"/>
      <c r="D119" s="39" t="s">
        <v>104</v>
      </c>
      <c r="E119" s="45"/>
      <c r="F119" s="55" t="s">
        <v>254</v>
      </c>
      <c r="G119" s="46"/>
      <c r="H119" s="47" t="s">
        <v>317</v>
      </c>
      <c r="I119" s="51"/>
      <c r="J119" s="47">
        <v>1</v>
      </c>
      <c r="K119" s="47"/>
      <c r="L119" s="47">
        <v>1</v>
      </c>
      <c r="M119" s="47"/>
      <c r="N119" s="47">
        <f t="shared" si="2"/>
        <v>0</v>
      </c>
      <c r="O119" s="47"/>
      <c r="P119" s="49">
        <v>280</v>
      </c>
      <c r="Q119" s="52"/>
      <c r="R119" s="49">
        <f t="shared" si="3"/>
        <v>280</v>
      </c>
      <c r="S119" s="47"/>
      <c r="T119" s="41" t="s">
        <v>408</v>
      </c>
      <c r="U119" s="47"/>
      <c r="V119" s="44" t="s">
        <v>395</v>
      </c>
    </row>
    <row r="120" spans="2:22" s="43" customFormat="1" ht="19.5" x14ac:dyDescent="0.25">
      <c r="B120" s="44">
        <v>102</v>
      </c>
      <c r="C120" s="40"/>
      <c r="D120" s="39" t="s">
        <v>105</v>
      </c>
      <c r="E120" s="45"/>
      <c r="F120" s="55" t="s">
        <v>255</v>
      </c>
      <c r="G120" s="46"/>
      <c r="H120" s="47" t="s">
        <v>317</v>
      </c>
      <c r="I120" s="51"/>
      <c r="J120" s="47">
        <v>1</v>
      </c>
      <c r="K120" s="47"/>
      <c r="L120" s="47">
        <v>1</v>
      </c>
      <c r="M120" s="47"/>
      <c r="N120" s="47">
        <f t="shared" si="2"/>
        <v>0</v>
      </c>
      <c r="O120" s="47"/>
      <c r="P120" s="49">
        <v>280</v>
      </c>
      <c r="Q120" s="52"/>
      <c r="R120" s="49">
        <f t="shared" si="3"/>
        <v>280</v>
      </c>
      <c r="S120" s="47"/>
      <c r="T120" s="41" t="s">
        <v>408</v>
      </c>
      <c r="U120" s="47"/>
      <c r="V120" s="44" t="s">
        <v>395</v>
      </c>
    </row>
    <row r="121" spans="2:22" s="43" customFormat="1" ht="19.5" x14ac:dyDescent="0.25">
      <c r="B121" s="44">
        <v>103</v>
      </c>
      <c r="C121" s="40"/>
      <c r="D121" s="39" t="s">
        <v>106</v>
      </c>
      <c r="E121" s="45"/>
      <c r="F121" s="55" t="s">
        <v>256</v>
      </c>
      <c r="G121" s="46"/>
      <c r="H121" s="47" t="s">
        <v>317</v>
      </c>
      <c r="I121" s="51"/>
      <c r="J121" s="47">
        <v>1</v>
      </c>
      <c r="K121" s="47"/>
      <c r="L121" s="47">
        <v>1</v>
      </c>
      <c r="M121" s="47"/>
      <c r="N121" s="47">
        <f t="shared" si="2"/>
        <v>0</v>
      </c>
      <c r="O121" s="47"/>
      <c r="P121" s="49">
        <v>280</v>
      </c>
      <c r="Q121" s="52"/>
      <c r="R121" s="49">
        <f t="shared" si="3"/>
        <v>280</v>
      </c>
      <c r="S121" s="47"/>
      <c r="T121" s="41" t="s">
        <v>408</v>
      </c>
      <c r="U121" s="47"/>
      <c r="V121" s="44" t="s">
        <v>395</v>
      </c>
    </row>
    <row r="122" spans="2:22" s="43" customFormat="1" ht="19.5" x14ac:dyDescent="0.25">
      <c r="B122" s="44">
        <v>104</v>
      </c>
      <c r="C122" s="40"/>
      <c r="D122" s="39" t="s">
        <v>107</v>
      </c>
      <c r="E122" s="45"/>
      <c r="F122" s="55" t="s">
        <v>257</v>
      </c>
      <c r="G122" s="46"/>
      <c r="H122" s="47" t="s">
        <v>317</v>
      </c>
      <c r="I122" s="51"/>
      <c r="J122" s="47">
        <v>1</v>
      </c>
      <c r="K122" s="47"/>
      <c r="L122" s="47">
        <v>1</v>
      </c>
      <c r="M122" s="47"/>
      <c r="N122" s="47">
        <f t="shared" si="2"/>
        <v>0</v>
      </c>
      <c r="O122" s="47"/>
      <c r="P122" s="49">
        <v>280</v>
      </c>
      <c r="Q122" s="52"/>
      <c r="R122" s="49">
        <f t="shared" si="3"/>
        <v>280</v>
      </c>
      <c r="S122" s="47"/>
      <c r="T122" s="41" t="s">
        <v>408</v>
      </c>
      <c r="U122" s="47"/>
      <c r="V122" s="44" t="s">
        <v>395</v>
      </c>
    </row>
    <row r="123" spans="2:22" s="43" customFormat="1" ht="19.5" x14ac:dyDescent="0.25">
      <c r="B123" s="44">
        <v>105</v>
      </c>
      <c r="C123" s="40"/>
      <c r="D123" s="39" t="s">
        <v>108</v>
      </c>
      <c r="E123" s="45"/>
      <c r="F123" s="55" t="s">
        <v>258</v>
      </c>
      <c r="G123" s="46"/>
      <c r="H123" s="47" t="s">
        <v>317</v>
      </c>
      <c r="I123" s="51"/>
      <c r="J123" s="47">
        <v>1</v>
      </c>
      <c r="K123" s="47"/>
      <c r="L123" s="47">
        <v>1</v>
      </c>
      <c r="M123" s="47"/>
      <c r="N123" s="47">
        <f t="shared" si="2"/>
        <v>0</v>
      </c>
      <c r="O123" s="47"/>
      <c r="P123" s="49">
        <v>280</v>
      </c>
      <c r="Q123" s="52"/>
      <c r="R123" s="49">
        <f t="shared" si="3"/>
        <v>280</v>
      </c>
      <c r="S123" s="47"/>
      <c r="T123" s="41" t="s">
        <v>408</v>
      </c>
      <c r="U123" s="47"/>
      <c r="V123" s="44" t="s">
        <v>395</v>
      </c>
    </row>
    <row r="124" spans="2:22" s="43" customFormat="1" ht="19.5" x14ac:dyDescent="0.25">
      <c r="B124" s="44">
        <v>106</v>
      </c>
      <c r="C124" s="40"/>
      <c r="D124" s="39" t="s">
        <v>109</v>
      </c>
      <c r="E124" s="45"/>
      <c r="F124" s="55" t="s">
        <v>259</v>
      </c>
      <c r="G124" s="46"/>
      <c r="H124" s="47" t="s">
        <v>317</v>
      </c>
      <c r="I124" s="51"/>
      <c r="J124" s="47">
        <v>1</v>
      </c>
      <c r="K124" s="47"/>
      <c r="L124" s="47">
        <v>1</v>
      </c>
      <c r="M124" s="47"/>
      <c r="N124" s="47">
        <f t="shared" si="2"/>
        <v>0</v>
      </c>
      <c r="O124" s="47"/>
      <c r="P124" s="49">
        <v>280</v>
      </c>
      <c r="Q124" s="52"/>
      <c r="R124" s="49">
        <f t="shared" si="3"/>
        <v>280</v>
      </c>
      <c r="S124" s="47"/>
      <c r="T124" s="41" t="s">
        <v>408</v>
      </c>
      <c r="U124" s="47"/>
      <c r="V124" s="44" t="s">
        <v>395</v>
      </c>
    </row>
    <row r="125" spans="2:22" s="43" customFormat="1" ht="19.5" x14ac:dyDescent="0.25">
      <c r="B125" s="44">
        <v>107</v>
      </c>
      <c r="C125" s="40"/>
      <c r="D125" s="39" t="s">
        <v>110</v>
      </c>
      <c r="E125" s="45"/>
      <c r="F125" s="55" t="s">
        <v>260</v>
      </c>
      <c r="G125" s="46"/>
      <c r="H125" s="47" t="s">
        <v>317</v>
      </c>
      <c r="I125" s="51"/>
      <c r="J125" s="47">
        <v>1</v>
      </c>
      <c r="K125" s="47"/>
      <c r="L125" s="47">
        <v>1</v>
      </c>
      <c r="M125" s="47"/>
      <c r="N125" s="47">
        <f t="shared" si="2"/>
        <v>0</v>
      </c>
      <c r="O125" s="47"/>
      <c r="P125" s="49">
        <v>280</v>
      </c>
      <c r="Q125" s="52"/>
      <c r="R125" s="49">
        <f t="shared" si="3"/>
        <v>280</v>
      </c>
      <c r="S125" s="47"/>
      <c r="T125" s="41" t="s">
        <v>408</v>
      </c>
      <c r="U125" s="47"/>
      <c r="V125" s="44" t="s">
        <v>395</v>
      </c>
    </row>
    <row r="126" spans="2:22" s="43" customFormat="1" ht="19.5" x14ac:dyDescent="0.25">
      <c r="B126" s="44">
        <v>108</v>
      </c>
      <c r="C126" s="40"/>
      <c r="D126" s="39" t="s">
        <v>111</v>
      </c>
      <c r="E126" s="45"/>
      <c r="F126" s="55" t="s">
        <v>261</v>
      </c>
      <c r="G126" s="46"/>
      <c r="H126" s="47" t="s">
        <v>317</v>
      </c>
      <c r="I126" s="51"/>
      <c r="J126" s="47">
        <v>1</v>
      </c>
      <c r="K126" s="47"/>
      <c r="L126" s="47">
        <v>1</v>
      </c>
      <c r="M126" s="47"/>
      <c r="N126" s="47">
        <f t="shared" si="2"/>
        <v>0</v>
      </c>
      <c r="O126" s="47"/>
      <c r="P126" s="49">
        <v>280</v>
      </c>
      <c r="Q126" s="52"/>
      <c r="R126" s="49">
        <f t="shared" si="3"/>
        <v>280</v>
      </c>
      <c r="S126" s="47"/>
      <c r="T126" s="41" t="s">
        <v>408</v>
      </c>
      <c r="U126" s="47"/>
      <c r="V126" s="44" t="s">
        <v>395</v>
      </c>
    </row>
    <row r="127" spans="2:22" s="43" customFormat="1" ht="19.5" x14ac:dyDescent="0.25">
      <c r="B127" s="44">
        <v>109</v>
      </c>
      <c r="C127" s="40"/>
      <c r="D127" s="39" t="s">
        <v>112</v>
      </c>
      <c r="E127" s="45"/>
      <c r="F127" s="55" t="s">
        <v>262</v>
      </c>
      <c r="G127" s="46"/>
      <c r="H127" s="47" t="s">
        <v>317</v>
      </c>
      <c r="I127" s="51"/>
      <c r="J127" s="47">
        <v>1</v>
      </c>
      <c r="K127" s="47"/>
      <c r="L127" s="47">
        <v>1</v>
      </c>
      <c r="M127" s="47"/>
      <c r="N127" s="47">
        <f t="shared" si="2"/>
        <v>0</v>
      </c>
      <c r="O127" s="47"/>
      <c r="P127" s="49">
        <v>280</v>
      </c>
      <c r="Q127" s="52"/>
      <c r="R127" s="49">
        <f t="shared" si="3"/>
        <v>280</v>
      </c>
      <c r="S127" s="47"/>
      <c r="T127" s="41" t="s">
        <v>408</v>
      </c>
      <c r="U127" s="47"/>
      <c r="V127" s="44" t="s">
        <v>395</v>
      </c>
    </row>
    <row r="128" spans="2:22" s="43" customFormat="1" ht="19.5" x14ac:dyDescent="0.25">
      <c r="B128" s="44">
        <v>110</v>
      </c>
      <c r="C128" s="40"/>
      <c r="D128" s="39" t="s">
        <v>113</v>
      </c>
      <c r="E128" s="45"/>
      <c r="F128" s="55" t="s">
        <v>263</v>
      </c>
      <c r="G128" s="46"/>
      <c r="H128" s="47" t="s">
        <v>317</v>
      </c>
      <c r="I128" s="51"/>
      <c r="J128" s="47">
        <v>1</v>
      </c>
      <c r="K128" s="47"/>
      <c r="L128" s="47">
        <v>1</v>
      </c>
      <c r="M128" s="47"/>
      <c r="N128" s="47">
        <f t="shared" si="2"/>
        <v>0</v>
      </c>
      <c r="O128" s="47"/>
      <c r="P128" s="49">
        <v>280</v>
      </c>
      <c r="Q128" s="52"/>
      <c r="R128" s="49">
        <f t="shared" si="3"/>
        <v>280</v>
      </c>
      <c r="S128" s="47"/>
      <c r="T128" s="41" t="s">
        <v>408</v>
      </c>
      <c r="U128" s="47"/>
      <c r="V128" s="44" t="s">
        <v>395</v>
      </c>
    </row>
    <row r="129" spans="2:22" s="43" customFormat="1" ht="19.5" x14ac:dyDescent="0.25">
      <c r="B129" s="44">
        <v>111</v>
      </c>
      <c r="C129" s="40"/>
      <c r="D129" s="39" t="s">
        <v>114</v>
      </c>
      <c r="E129" s="45"/>
      <c r="F129" s="55" t="s">
        <v>264</v>
      </c>
      <c r="G129" s="46"/>
      <c r="H129" s="47" t="s">
        <v>317</v>
      </c>
      <c r="I129" s="51"/>
      <c r="J129" s="47">
        <v>1</v>
      </c>
      <c r="K129" s="47"/>
      <c r="L129" s="47">
        <v>1</v>
      </c>
      <c r="M129" s="47"/>
      <c r="N129" s="47">
        <f t="shared" si="2"/>
        <v>0</v>
      </c>
      <c r="O129" s="47"/>
      <c r="P129" s="49">
        <v>280</v>
      </c>
      <c r="Q129" s="52"/>
      <c r="R129" s="49">
        <f t="shared" si="3"/>
        <v>280</v>
      </c>
      <c r="S129" s="47"/>
      <c r="T129" s="41" t="s">
        <v>408</v>
      </c>
      <c r="U129" s="47"/>
      <c r="V129" s="44" t="s">
        <v>395</v>
      </c>
    </row>
    <row r="130" spans="2:22" s="43" customFormat="1" ht="19.5" x14ac:dyDescent="0.25">
      <c r="B130" s="44">
        <v>112</v>
      </c>
      <c r="C130" s="40"/>
      <c r="D130" s="39" t="s">
        <v>115</v>
      </c>
      <c r="E130" s="45"/>
      <c r="F130" s="55" t="s">
        <v>265</v>
      </c>
      <c r="G130" s="46"/>
      <c r="H130" s="47" t="s">
        <v>317</v>
      </c>
      <c r="I130" s="51"/>
      <c r="J130" s="47">
        <v>1</v>
      </c>
      <c r="K130" s="47"/>
      <c r="L130" s="47">
        <v>1</v>
      </c>
      <c r="M130" s="47"/>
      <c r="N130" s="47">
        <f t="shared" si="2"/>
        <v>0</v>
      </c>
      <c r="O130" s="47"/>
      <c r="P130" s="49">
        <v>280</v>
      </c>
      <c r="Q130" s="52"/>
      <c r="R130" s="49">
        <f t="shared" si="3"/>
        <v>280</v>
      </c>
      <c r="S130" s="47"/>
      <c r="T130" s="41" t="s">
        <v>408</v>
      </c>
      <c r="U130" s="47"/>
      <c r="V130" s="44" t="s">
        <v>395</v>
      </c>
    </row>
    <row r="131" spans="2:22" s="43" customFormat="1" ht="19.5" x14ac:dyDescent="0.25">
      <c r="B131" s="44">
        <v>113</v>
      </c>
      <c r="C131" s="40"/>
      <c r="D131" s="39" t="s">
        <v>116</v>
      </c>
      <c r="E131" s="45"/>
      <c r="F131" s="55" t="s">
        <v>266</v>
      </c>
      <c r="G131" s="46"/>
      <c r="H131" s="47" t="s">
        <v>317</v>
      </c>
      <c r="I131" s="51"/>
      <c r="J131" s="47">
        <v>1</v>
      </c>
      <c r="K131" s="47"/>
      <c r="L131" s="47">
        <v>1</v>
      </c>
      <c r="M131" s="47"/>
      <c r="N131" s="47">
        <f t="shared" si="2"/>
        <v>0</v>
      </c>
      <c r="O131" s="47"/>
      <c r="P131" s="49">
        <v>310</v>
      </c>
      <c r="Q131" s="52"/>
      <c r="R131" s="49">
        <f t="shared" si="3"/>
        <v>310</v>
      </c>
      <c r="S131" s="47"/>
      <c r="T131" s="41" t="s">
        <v>408</v>
      </c>
      <c r="U131" s="47"/>
      <c r="V131" s="44" t="s">
        <v>395</v>
      </c>
    </row>
    <row r="132" spans="2:22" s="43" customFormat="1" ht="19.5" x14ac:dyDescent="0.25">
      <c r="B132" s="44">
        <v>114</v>
      </c>
      <c r="C132" s="40"/>
      <c r="D132" s="39" t="s">
        <v>117</v>
      </c>
      <c r="E132" s="45"/>
      <c r="F132" s="55" t="s">
        <v>267</v>
      </c>
      <c r="G132" s="46"/>
      <c r="H132" s="47" t="s">
        <v>317</v>
      </c>
      <c r="I132" s="51"/>
      <c r="J132" s="47">
        <v>1</v>
      </c>
      <c r="K132" s="47"/>
      <c r="L132" s="47">
        <v>1</v>
      </c>
      <c r="M132" s="47"/>
      <c r="N132" s="47">
        <f t="shared" si="2"/>
        <v>0</v>
      </c>
      <c r="O132" s="47"/>
      <c r="P132" s="49">
        <v>310</v>
      </c>
      <c r="Q132" s="52"/>
      <c r="R132" s="49">
        <f t="shared" si="3"/>
        <v>310</v>
      </c>
      <c r="S132" s="47"/>
      <c r="T132" s="41" t="s">
        <v>408</v>
      </c>
      <c r="U132" s="47"/>
      <c r="V132" s="44" t="s">
        <v>395</v>
      </c>
    </row>
    <row r="133" spans="2:22" s="43" customFormat="1" ht="19.5" x14ac:dyDescent="0.25">
      <c r="B133" s="44">
        <v>115</v>
      </c>
      <c r="C133" s="40"/>
      <c r="D133" s="39" t="s">
        <v>118</v>
      </c>
      <c r="E133" s="45"/>
      <c r="F133" s="55" t="s">
        <v>268</v>
      </c>
      <c r="G133" s="46"/>
      <c r="H133" s="47" t="s">
        <v>317</v>
      </c>
      <c r="I133" s="51"/>
      <c r="J133" s="47">
        <v>1</v>
      </c>
      <c r="K133" s="47"/>
      <c r="L133" s="47">
        <v>1</v>
      </c>
      <c r="M133" s="47"/>
      <c r="N133" s="47">
        <f t="shared" si="2"/>
        <v>0</v>
      </c>
      <c r="O133" s="47"/>
      <c r="P133" s="49">
        <v>280</v>
      </c>
      <c r="Q133" s="52"/>
      <c r="R133" s="49">
        <f t="shared" si="3"/>
        <v>280</v>
      </c>
      <c r="S133" s="47"/>
      <c r="T133" s="41" t="s">
        <v>408</v>
      </c>
      <c r="U133" s="47"/>
      <c r="V133" s="44" t="s">
        <v>395</v>
      </c>
    </row>
    <row r="134" spans="2:22" s="43" customFormat="1" ht="19.5" x14ac:dyDescent="0.25">
      <c r="B134" s="44">
        <v>116</v>
      </c>
      <c r="C134" s="40"/>
      <c r="D134" s="39" t="s">
        <v>119</v>
      </c>
      <c r="E134" s="45"/>
      <c r="F134" s="55" t="s">
        <v>269</v>
      </c>
      <c r="G134" s="46"/>
      <c r="H134" s="47" t="s">
        <v>317</v>
      </c>
      <c r="I134" s="51"/>
      <c r="J134" s="47">
        <v>1</v>
      </c>
      <c r="K134" s="47"/>
      <c r="L134" s="47">
        <v>1</v>
      </c>
      <c r="M134" s="47"/>
      <c r="N134" s="47">
        <f t="shared" si="2"/>
        <v>0</v>
      </c>
      <c r="O134" s="47"/>
      <c r="P134" s="49">
        <v>280</v>
      </c>
      <c r="Q134" s="52"/>
      <c r="R134" s="49">
        <f t="shared" si="3"/>
        <v>280</v>
      </c>
      <c r="S134" s="47"/>
      <c r="T134" s="41" t="s">
        <v>408</v>
      </c>
      <c r="U134" s="47"/>
      <c r="V134" s="44" t="s">
        <v>395</v>
      </c>
    </row>
    <row r="135" spans="2:22" s="43" customFormat="1" ht="19.5" x14ac:dyDescent="0.25">
      <c r="B135" s="44">
        <v>117</v>
      </c>
      <c r="C135" s="40"/>
      <c r="D135" s="39" t="s">
        <v>120</v>
      </c>
      <c r="E135" s="45"/>
      <c r="F135" s="55" t="s">
        <v>270</v>
      </c>
      <c r="G135" s="46"/>
      <c r="H135" s="47" t="s">
        <v>317</v>
      </c>
      <c r="I135" s="51"/>
      <c r="J135" s="47">
        <v>1</v>
      </c>
      <c r="K135" s="47"/>
      <c r="L135" s="47">
        <v>1</v>
      </c>
      <c r="M135" s="47"/>
      <c r="N135" s="47">
        <f t="shared" si="2"/>
        <v>0</v>
      </c>
      <c r="O135" s="47"/>
      <c r="P135" s="49">
        <v>280</v>
      </c>
      <c r="Q135" s="52"/>
      <c r="R135" s="49">
        <f t="shared" si="3"/>
        <v>280</v>
      </c>
      <c r="S135" s="47"/>
      <c r="T135" s="41" t="s">
        <v>408</v>
      </c>
      <c r="U135" s="47"/>
      <c r="V135" s="44" t="s">
        <v>395</v>
      </c>
    </row>
    <row r="136" spans="2:22" s="43" customFormat="1" ht="19.5" x14ac:dyDescent="0.25">
      <c r="B136" s="44">
        <v>118</v>
      </c>
      <c r="C136" s="40"/>
      <c r="D136" s="39" t="s">
        <v>121</v>
      </c>
      <c r="E136" s="45"/>
      <c r="F136" s="55" t="s">
        <v>271</v>
      </c>
      <c r="G136" s="46"/>
      <c r="H136" s="47" t="s">
        <v>317</v>
      </c>
      <c r="I136" s="51"/>
      <c r="J136" s="47">
        <v>1</v>
      </c>
      <c r="K136" s="47"/>
      <c r="L136" s="47">
        <v>1</v>
      </c>
      <c r="M136" s="47"/>
      <c r="N136" s="47">
        <f t="shared" si="2"/>
        <v>0</v>
      </c>
      <c r="O136" s="47"/>
      <c r="P136" s="49">
        <v>280</v>
      </c>
      <c r="Q136" s="52"/>
      <c r="R136" s="49">
        <f t="shared" si="3"/>
        <v>280</v>
      </c>
      <c r="S136" s="47"/>
      <c r="T136" s="41" t="s">
        <v>408</v>
      </c>
      <c r="U136" s="47"/>
      <c r="V136" s="44" t="s">
        <v>395</v>
      </c>
    </row>
    <row r="137" spans="2:22" s="43" customFormat="1" ht="19.5" x14ac:dyDescent="0.25">
      <c r="B137" s="44">
        <v>119</v>
      </c>
      <c r="C137" s="40"/>
      <c r="D137" s="39" t="s">
        <v>122</v>
      </c>
      <c r="E137" s="45"/>
      <c r="F137" s="55" t="s">
        <v>272</v>
      </c>
      <c r="G137" s="46"/>
      <c r="H137" s="47" t="s">
        <v>317</v>
      </c>
      <c r="I137" s="51"/>
      <c r="J137" s="47">
        <v>1</v>
      </c>
      <c r="K137" s="47"/>
      <c r="L137" s="47">
        <v>1</v>
      </c>
      <c r="M137" s="47"/>
      <c r="N137" s="47">
        <f t="shared" si="2"/>
        <v>0</v>
      </c>
      <c r="O137" s="47"/>
      <c r="P137" s="49">
        <v>280</v>
      </c>
      <c r="Q137" s="52"/>
      <c r="R137" s="49">
        <f t="shared" si="3"/>
        <v>280</v>
      </c>
      <c r="S137" s="47"/>
      <c r="T137" s="41" t="s">
        <v>408</v>
      </c>
      <c r="U137" s="47"/>
      <c r="V137" s="44" t="s">
        <v>395</v>
      </c>
    </row>
    <row r="138" spans="2:22" s="43" customFormat="1" ht="19.5" x14ac:dyDescent="0.25">
      <c r="B138" s="44">
        <v>120</v>
      </c>
      <c r="C138" s="40"/>
      <c r="D138" s="39" t="s">
        <v>123</v>
      </c>
      <c r="E138" s="45"/>
      <c r="F138" s="55" t="s">
        <v>273</v>
      </c>
      <c r="G138" s="46"/>
      <c r="H138" s="47" t="s">
        <v>317</v>
      </c>
      <c r="I138" s="51"/>
      <c r="J138" s="47">
        <v>1</v>
      </c>
      <c r="K138" s="47"/>
      <c r="L138" s="47">
        <v>1</v>
      </c>
      <c r="M138" s="47"/>
      <c r="N138" s="47">
        <f t="shared" si="2"/>
        <v>0</v>
      </c>
      <c r="O138" s="47"/>
      <c r="P138" s="49">
        <v>280</v>
      </c>
      <c r="Q138" s="52"/>
      <c r="R138" s="49">
        <f t="shared" si="3"/>
        <v>280</v>
      </c>
      <c r="S138" s="47"/>
      <c r="T138" s="41" t="s">
        <v>408</v>
      </c>
      <c r="U138" s="47"/>
      <c r="V138" s="44" t="s">
        <v>395</v>
      </c>
    </row>
    <row r="139" spans="2:22" s="43" customFormat="1" ht="19.5" x14ac:dyDescent="0.25">
      <c r="B139" s="44">
        <v>121</v>
      </c>
      <c r="C139" s="40"/>
      <c r="D139" s="39" t="s">
        <v>124</v>
      </c>
      <c r="E139" s="45"/>
      <c r="F139" s="55" t="s">
        <v>274</v>
      </c>
      <c r="G139" s="46"/>
      <c r="H139" s="47" t="s">
        <v>317</v>
      </c>
      <c r="I139" s="51"/>
      <c r="J139" s="47">
        <v>1</v>
      </c>
      <c r="K139" s="47"/>
      <c r="L139" s="47">
        <v>1</v>
      </c>
      <c r="M139" s="47"/>
      <c r="N139" s="47">
        <f t="shared" si="2"/>
        <v>0</v>
      </c>
      <c r="O139" s="47"/>
      <c r="P139" s="49">
        <v>280</v>
      </c>
      <c r="Q139" s="52"/>
      <c r="R139" s="49">
        <f t="shared" si="3"/>
        <v>280</v>
      </c>
      <c r="S139" s="47"/>
      <c r="T139" s="41" t="s">
        <v>408</v>
      </c>
      <c r="U139" s="47"/>
      <c r="V139" s="44" t="s">
        <v>395</v>
      </c>
    </row>
    <row r="140" spans="2:22" s="43" customFormat="1" ht="19.5" x14ac:dyDescent="0.25">
      <c r="B140" s="44">
        <v>122</v>
      </c>
      <c r="C140" s="40"/>
      <c r="D140" s="39" t="s">
        <v>125</v>
      </c>
      <c r="E140" s="45"/>
      <c r="F140" s="55" t="s">
        <v>275</v>
      </c>
      <c r="G140" s="46"/>
      <c r="H140" s="47" t="s">
        <v>317</v>
      </c>
      <c r="I140" s="51"/>
      <c r="J140" s="47">
        <v>1</v>
      </c>
      <c r="K140" s="47"/>
      <c r="L140" s="47">
        <v>1</v>
      </c>
      <c r="M140" s="47"/>
      <c r="N140" s="47">
        <f t="shared" si="2"/>
        <v>0</v>
      </c>
      <c r="O140" s="47"/>
      <c r="P140" s="49">
        <v>280</v>
      </c>
      <c r="Q140" s="52"/>
      <c r="R140" s="49">
        <f t="shared" si="3"/>
        <v>280</v>
      </c>
      <c r="S140" s="47"/>
      <c r="T140" s="41" t="s">
        <v>408</v>
      </c>
      <c r="U140" s="47"/>
      <c r="V140" s="44" t="s">
        <v>395</v>
      </c>
    </row>
    <row r="141" spans="2:22" s="43" customFormat="1" ht="19.5" x14ac:dyDescent="0.25">
      <c r="B141" s="44">
        <v>123</v>
      </c>
      <c r="C141" s="40"/>
      <c r="D141" s="39" t="s">
        <v>126</v>
      </c>
      <c r="E141" s="45"/>
      <c r="F141" s="55" t="s">
        <v>276</v>
      </c>
      <c r="G141" s="46"/>
      <c r="H141" s="47" t="s">
        <v>317</v>
      </c>
      <c r="I141" s="51"/>
      <c r="J141" s="47">
        <v>1</v>
      </c>
      <c r="K141" s="47"/>
      <c r="L141" s="47">
        <v>1</v>
      </c>
      <c r="M141" s="47"/>
      <c r="N141" s="47">
        <f t="shared" si="2"/>
        <v>0</v>
      </c>
      <c r="O141" s="47"/>
      <c r="P141" s="49">
        <v>280</v>
      </c>
      <c r="Q141" s="52"/>
      <c r="R141" s="49">
        <f t="shared" si="3"/>
        <v>280</v>
      </c>
      <c r="S141" s="47"/>
      <c r="T141" s="41" t="s">
        <v>408</v>
      </c>
      <c r="U141" s="47"/>
      <c r="V141" s="44" t="s">
        <v>395</v>
      </c>
    </row>
    <row r="142" spans="2:22" s="43" customFormat="1" ht="19.5" x14ac:dyDescent="0.25">
      <c r="B142" s="44">
        <v>124</v>
      </c>
      <c r="C142" s="40"/>
      <c r="D142" s="39" t="s">
        <v>127</v>
      </c>
      <c r="E142" s="45"/>
      <c r="F142" s="55" t="s">
        <v>277</v>
      </c>
      <c r="G142" s="46"/>
      <c r="H142" s="47" t="s">
        <v>317</v>
      </c>
      <c r="I142" s="51"/>
      <c r="J142" s="47">
        <v>1</v>
      </c>
      <c r="K142" s="47"/>
      <c r="L142" s="47">
        <v>1</v>
      </c>
      <c r="M142" s="47"/>
      <c r="N142" s="47">
        <f t="shared" si="2"/>
        <v>0</v>
      </c>
      <c r="O142" s="47"/>
      <c r="P142" s="49">
        <v>280</v>
      </c>
      <c r="Q142" s="52"/>
      <c r="R142" s="49">
        <f t="shared" si="3"/>
        <v>280</v>
      </c>
      <c r="S142" s="47"/>
      <c r="T142" s="41" t="s">
        <v>408</v>
      </c>
      <c r="U142" s="47"/>
      <c r="V142" s="44" t="s">
        <v>395</v>
      </c>
    </row>
    <row r="143" spans="2:22" s="43" customFormat="1" ht="19.5" x14ac:dyDescent="0.25">
      <c r="B143" s="44">
        <v>125</v>
      </c>
      <c r="C143" s="40"/>
      <c r="D143" s="39" t="s">
        <v>128</v>
      </c>
      <c r="E143" s="45"/>
      <c r="F143" s="55" t="s">
        <v>278</v>
      </c>
      <c r="G143" s="46"/>
      <c r="H143" s="47" t="s">
        <v>317</v>
      </c>
      <c r="I143" s="51"/>
      <c r="J143" s="47">
        <v>1</v>
      </c>
      <c r="K143" s="47"/>
      <c r="L143" s="47">
        <v>1</v>
      </c>
      <c r="M143" s="47"/>
      <c r="N143" s="47">
        <f t="shared" si="2"/>
        <v>0</v>
      </c>
      <c r="O143" s="47"/>
      <c r="P143" s="49">
        <v>280</v>
      </c>
      <c r="Q143" s="52"/>
      <c r="R143" s="49">
        <f t="shared" si="3"/>
        <v>280</v>
      </c>
      <c r="S143" s="47"/>
      <c r="T143" s="41" t="s">
        <v>408</v>
      </c>
      <c r="U143" s="47"/>
      <c r="V143" s="44" t="s">
        <v>395</v>
      </c>
    </row>
    <row r="144" spans="2:22" s="43" customFormat="1" ht="19.5" x14ac:dyDescent="0.25">
      <c r="B144" s="44">
        <v>126</v>
      </c>
      <c r="C144" s="40"/>
      <c r="D144" s="39" t="s">
        <v>129</v>
      </c>
      <c r="E144" s="45"/>
      <c r="F144" s="55" t="s">
        <v>279</v>
      </c>
      <c r="G144" s="46"/>
      <c r="H144" s="47" t="s">
        <v>317</v>
      </c>
      <c r="I144" s="51"/>
      <c r="J144" s="47">
        <v>1</v>
      </c>
      <c r="K144" s="47"/>
      <c r="L144" s="47">
        <v>1</v>
      </c>
      <c r="M144" s="47"/>
      <c r="N144" s="47">
        <f t="shared" si="2"/>
        <v>0</v>
      </c>
      <c r="O144" s="47"/>
      <c r="P144" s="49">
        <v>280</v>
      </c>
      <c r="Q144" s="52"/>
      <c r="R144" s="49">
        <f t="shared" si="3"/>
        <v>280</v>
      </c>
      <c r="S144" s="47"/>
      <c r="T144" s="41" t="s">
        <v>408</v>
      </c>
      <c r="U144" s="47"/>
      <c r="V144" s="44" t="s">
        <v>395</v>
      </c>
    </row>
    <row r="145" spans="2:22" s="43" customFormat="1" ht="19.5" x14ac:dyDescent="0.25">
      <c r="B145" s="44">
        <v>127</v>
      </c>
      <c r="C145" s="40"/>
      <c r="D145" s="39" t="s">
        <v>130</v>
      </c>
      <c r="E145" s="45"/>
      <c r="F145" s="55" t="s">
        <v>280</v>
      </c>
      <c r="G145" s="46"/>
      <c r="H145" s="47" t="s">
        <v>317</v>
      </c>
      <c r="I145" s="51"/>
      <c r="J145" s="47">
        <v>1</v>
      </c>
      <c r="K145" s="47"/>
      <c r="L145" s="47">
        <v>1</v>
      </c>
      <c r="M145" s="47"/>
      <c r="N145" s="47">
        <f t="shared" si="2"/>
        <v>0</v>
      </c>
      <c r="O145" s="47"/>
      <c r="P145" s="49">
        <v>280</v>
      </c>
      <c r="Q145" s="52"/>
      <c r="R145" s="49">
        <f t="shared" si="3"/>
        <v>280</v>
      </c>
      <c r="S145" s="47"/>
      <c r="T145" s="41" t="s">
        <v>408</v>
      </c>
      <c r="U145" s="47"/>
      <c r="V145" s="44" t="s">
        <v>395</v>
      </c>
    </row>
    <row r="146" spans="2:22" s="43" customFormat="1" ht="19.5" x14ac:dyDescent="0.25">
      <c r="B146" s="44">
        <v>128</v>
      </c>
      <c r="C146" s="40"/>
      <c r="D146" s="39" t="s">
        <v>131</v>
      </c>
      <c r="E146" s="45"/>
      <c r="F146" s="55" t="s">
        <v>281</v>
      </c>
      <c r="G146" s="46"/>
      <c r="H146" s="47" t="s">
        <v>317</v>
      </c>
      <c r="I146" s="51"/>
      <c r="J146" s="47">
        <v>1</v>
      </c>
      <c r="K146" s="47"/>
      <c r="L146" s="47">
        <v>1</v>
      </c>
      <c r="M146" s="47"/>
      <c r="N146" s="47">
        <f t="shared" si="2"/>
        <v>0</v>
      </c>
      <c r="O146" s="47"/>
      <c r="P146" s="49">
        <v>280</v>
      </c>
      <c r="Q146" s="52"/>
      <c r="R146" s="49">
        <f t="shared" si="3"/>
        <v>280</v>
      </c>
      <c r="S146" s="47"/>
      <c r="T146" s="41" t="s">
        <v>408</v>
      </c>
      <c r="U146" s="47"/>
      <c r="V146" s="44" t="s">
        <v>395</v>
      </c>
    </row>
    <row r="147" spans="2:22" s="43" customFormat="1" ht="19.5" x14ac:dyDescent="0.25">
      <c r="B147" s="44">
        <v>129</v>
      </c>
      <c r="C147" s="40"/>
      <c r="D147" s="39" t="s">
        <v>132</v>
      </c>
      <c r="E147" s="45"/>
      <c r="F147" s="55" t="s">
        <v>282</v>
      </c>
      <c r="G147" s="46"/>
      <c r="H147" s="47" t="s">
        <v>317</v>
      </c>
      <c r="I147" s="51"/>
      <c r="J147" s="47">
        <v>1</v>
      </c>
      <c r="K147" s="47"/>
      <c r="L147" s="47">
        <v>1</v>
      </c>
      <c r="M147" s="47"/>
      <c r="N147" s="47">
        <f t="shared" si="2"/>
        <v>0</v>
      </c>
      <c r="O147" s="47"/>
      <c r="P147" s="49">
        <v>280</v>
      </c>
      <c r="Q147" s="52"/>
      <c r="R147" s="49">
        <f t="shared" si="3"/>
        <v>280</v>
      </c>
      <c r="S147" s="47"/>
      <c r="T147" s="41" t="s">
        <v>408</v>
      </c>
      <c r="U147" s="47"/>
      <c r="V147" s="44" t="s">
        <v>395</v>
      </c>
    </row>
    <row r="148" spans="2:22" ht="23.25" x14ac:dyDescent="0.7">
      <c r="B148" s="101" t="s">
        <v>431</v>
      </c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2" t="s">
        <v>430</v>
      </c>
      <c r="S148" s="102"/>
      <c r="T148" s="102"/>
      <c r="U148" s="102"/>
      <c r="V148" s="102"/>
    </row>
    <row r="149" spans="2:22" ht="23.25" x14ac:dyDescent="0.7">
      <c r="B149" s="101" t="s">
        <v>388</v>
      </c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34"/>
      <c r="R149" s="102" t="s">
        <v>435</v>
      </c>
      <c r="S149" s="102"/>
      <c r="T149" s="102"/>
      <c r="U149" s="102"/>
      <c r="V149" s="102"/>
    </row>
    <row r="150" spans="2:22" ht="23.25" x14ac:dyDescent="0.7">
      <c r="B150" s="101" t="s">
        <v>389</v>
      </c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34"/>
      <c r="R150" s="102" t="s">
        <v>436</v>
      </c>
      <c r="S150" s="102"/>
      <c r="T150" s="102"/>
      <c r="U150" s="102"/>
      <c r="V150" s="102"/>
    </row>
    <row r="151" spans="2:22" ht="4.5" customHeight="1" x14ac:dyDescent="0.7">
      <c r="B151" s="37"/>
      <c r="C151" s="37"/>
      <c r="D151" s="65"/>
      <c r="E151" s="38"/>
      <c r="F151" s="54"/>
      <c r="G151" s="37"/>
      <c r="H151" s="37"/>
      <c r="I151" s="37"/>
      <c r="J151" s="36"/>
      <c r="K151" s="29"/>
      <c r="L151" s="11"/>
      <c r="M151" s="29"/>
      <c r="N151" s="29"/>
      <c r="O151" s="29"/>
      <c r="P151" s="35"/>
      <c r="Q151" s="34"/>
      <c r="R151" s="35"/>
      <c r="S151" s="29"/>
      <c r="T151" s="27"/>
      <c r="U151" s="29"/>
    </row>
    <row r="152" spans="2:22" s="43" customFormat="1" ht="51.75" x14ac:dyDescent="0.25">
      <c r="B152" s="56" t="s">
        <v>386</v>
      </c>
      <c r="D152" s="66" t="s">
        <v>1</v>
      </c>
      <c r="E152" s="47"/>
      <c r="F152" s="63" t="s">
        <v>2</v>
      </c>
      <c r="G152" s="51"/>
      <c r="H152" s="57" t="s">
        <v>7</v>
      </c>
      <c r="I152" s="51"/>
      <c r="J152" s="56" t="s">
        <v>387</v>
      </c>
      <c r="K152" s="60"/>
      <c r="L152" s="56" t="s">
        <v>339</v>
      </c>
      <c r="M152" s="60"/>
      <c r="N152" s="64" t="s">
        <v>390</v>
      </c>
      <c r="O152" s="60"/>
      <c r="P152" s="58" t="s">
        <v>391</v>
      </c>
      <c r="Q152" s="52"/>
      <c r="R152" s="58" t="s">
        <v>392</v>
      </c>
      <c r="S152" s="60"/>
      <c r="T152" s="67" t="s">
        <v>393</v>
      </c>
      <c r="U152" s="60"/>
      <c r="V152" s="59" t="s">
        <v>394</v>
      </c>
    </row>
    <row r="153" spans="2:22" s="43" customFormat="1" ht="5.25" customHeight="1" x14ac:dyDescent="0.5">
      <c r="B153" s="60"/>
      <c r="D153" s="39"/>
      <c r="E153" s="47"/>
      <c r="F153" s="55"/>
      <c r="G153" s="51"/>
      <c r="H153" s="51"/>
      <c r="I153" s="51"/>
      <c r="J153" s="60"/>
      <c r="K153" s="61"/>
      <c r="L153" s="60"/>
      <c r="M153" s="61"/>
      <c r="N153" s="48"/>
      <c r="O153" s="61"/>
      <c r="P153" s="49"/>
      <c r="Q153" s="50"/>
      <c r="R153" s="49"/>
      <c r="S153" s="61"/>
      <c r="T153" s="42"/>
      <c r="U153" s="61"/>
      <c r="V153" s="62"/>
    </row>
    <row r="154" spans="2:22" s="43" customFormat="1" ht="19.5" x14ac:dyDescent="0.25">
      <c r="B154" s="44">
        <v>130</v>
      </c>
      <c r="C154" s="40"/>
      <c r="D154" s="39" t="s">
        <v>133</v>
      </c>
      <c r="E154" s="45"/>
      <c r="F154" s="55" t="s">
        <v>283</v>
      </c>
      <c r="G154" s="46"/>
      <c r="H154" s="47" t="s">
        <v>317</v>
      </c>
      <c r="I154" s="51"/>
      <c r="J154" s="47">
        <v>1</v>
      </c>
      <c r="K154" s="47"/>
      <c r="L154" s="47">
        <v>1</v>
      </c>
      <c r="M154" s="47"/>
      <c r="N154" s="47">
        <f t="shared" ref="N154:N187" si="4">L154-J154</f>
        <v>0</v>
      </c>
      <c r="O154" s="47"/>
      <c r="P154" s="49">
        <v>280</v>
      </c>
      <c r="Q154" s="52"/>
      <c r="R154" s="49">
        <f t="shared" ref="R154:R187" si="5">P154*L154</f>
        <v>280</v>
      </c>
      <c r="S154" s="47"/>
      <c r="T154" s="41" t="s">
        <v>408</v>
      </c>
      <c r="U154" s="47"/>
      <c r="V154" s="44" t="s">
        <v>395</v>
      </c>
    </row>
    <row r="155" spans="2:22" s="43" customFormat="1" ht="19.5" x14ac:dyDescent="0.25">
      <c r="B155" s="44">
        <v>131</v>
      </c>
      <c r="C155" s="40"/>
      <c r="D155" s="39" t="s">
        <v>134</v>
      </c>
      <c r="E155" s="45"/>
      <c r="F155" s="55" t="s">
        <v>284</v>
      </c>
      <c r="G155" s="46"/>
      <c r="H155" s="47" t="s">
        <v>317</v>
      </c>
      <c r="I155" s="51"/>
      <c r="J155" s="47">
        <v>1</v>
      </c>
      <c r="K155" s="47"/>
      <c r="L155" s="47">
        <v>1</v>
      </c>
      <c r="M155" s="47"/>
      <c r="N155" s="47">
        <f t="shared" si="4"/>
        <v>0</v>
      </c>
      <c r="O155" s="47"/>
      <c r="P155" s="49">
        <v>280</v>
      </c>
      <c r="Q155" s="52"/>
      <c r="R155" s="49">
        <f t="shared" si="5"/>
        <v>280</v>
      </c>
      <c r="S155" s="47"/>
      <c r="T155" s="41" t="s">
        <v>408</v>
      </c>
      <c r="U155" s="47"/>
      <c r="V155" s="44" t="s">
        <v>395</v>
      </c>
    </row>
    <row r="156" spans="2:22" s="43" customFormat="1" ht="19.5" x14ac:dyDescent="0.25">
      <c r="B156" s="44">
        <v>132</v>
      </c>
      <c r="C156" s="40"/>
      <c r="D156" s="39" t="s">
        <v>135</v>
      </c>
      <c r="E156" s="45"/>
      <c r="F156" s="55" t="s">
        <v>285</v>
      </c>
      <c r="G156" s="46"/>
      <c r="H156" s="47" t="s">
        <v>317</v>
      </c>
      <c r="I156" s="51"/>
      <c r="J156" s="47">
        <v>1</v>
      </c>
      <c r="K156" s="47"/>
      <c r="L156" s="47">
        <v>1</v>
      </c>
      <c r="M156" s="47"/>
      <c r="N156" s="47">
        <f t="shared" si="4"/>
        <v>0</v>
      </c>
      <c r="O156" s="47"/>
      <c r="P156" s="49">
        <v>280</v>
      </c>
      <c r="Q156" s="52"/>
      <c r="R156" s="49">
        <f t="shared" si="5"/>
        <v>280</v>
      </c>
      <c r="S156" s="47"/>
      <c r="T156" s="41" t="s">
        <v>408</v>
      </c>
      <c r="U156" s="47"/>
      <c r="V156" s="44" t="s">
        <v>395</v>
      </c>
    </row>
    <row r="157" spans="2:22" s="43" customFormat="1" ht="19.5" x14ac:dyDescent="0.25">
      <c r="B157" s="44">
        <v>133</v>
      </c>
      <c r="C157" s="40"/>
      <c r="D157" s="39" t="s">
        <v>136</v>
      </c>
      <c r="E157" s="45"/>
      <c r="F157" s="55" t="s">
        <v>286</v>
      </c>
      <c r="G157" s="46"/>
      <c r="H157" s="47" t="s">
        <v>317</v>
      </c>
      <c r="I157" s="51"/>
      <c r="J157" s="47">
        <v>1</v>
      </c>
      <c r="K157" s="47"/>
      <c r="L157" s="47">
        <v>1</v>
      </c>
      <c r="M157" s="47"/>
      <c r="N157" s="47">
        <f t="shared" si="4"/>
        <v>0</v>
      </c>
      <c r="O157" s="47"/>
      <c r="P157" s="49">
        <v>280</v>
      </c>
      <c r="Q157" s="52"/>
      <c r="R157" s="49">
        <f t="shared" si="5"/>
        <v>280</v>
      </c>
      <c r="S157" s="47"/>
      <c r="T157" s="41" t="s">
        <v>408</v>
      </c>
      <c r="U157" s="47"/>
      <c r="V157" s="44" t="s">
        <v>395</v>
      </c>
    </row>
    <row r="158" spans="2:22" s="43" customFormat="1" ht="19.5" x14ac:dyDescent="0.25">
      <c r="B158" s="44">
        <v>134</v>
      </c>
      <c r="C158" s="40"/>
      <c r="D158" s="39" t="s">
        <v>137</v>
      </c>
      <c r="E158" s="45"/>
      <c r="F158" s="55" t="s">
        <v>287</v>
      </c>
      <c r="G158" s="46"/>
      <c r="H158" s="47" t="s">
        <v>317</v>
      </c>
      <c r="I158" s="51"/>
      <c r="J158" s="47">
        <v>1</v>
      </c>
      <c r="K158" s="47"/>
      <c r="L158" s="47">
        <v>1</v>
      </c>
      <c r="M158" s="47"/>
      <c r="N158" s="47">
        <f t="shared" si="4"/>
        <v>0</v>
      </c>
      <c r="O158" s="47"/>
      <c r="P158" s="49">
        <v>280</v>
      </c>
      <c r="Q158" s="52"/>
      <c r="R158" s="49">
        <f t="shared" si="5"/>
        <v>280</v>
      </c>
      <c r="S158" s="47"/>
      <c r="T158" s="41" t="s">
        <v>408</v>
      </c>
      <c r="U158" s="47"/>
      <c r="V158" s="44" t="s">
        <v>395</v>
      </c>
    </row>
    <row r="159" spans="2:22" s="43" customFormat="1" ht="19.5" x14ac:dyDescent="0.25">
      <c r="B159" s="44">
        <v>135</v>
      </c>
      <c r="C159" s="40"/>
      <c r="D159" s="39" t="s">
        <v>138</v>
      </c>
      <c r="E159" s="45"/>
      <c r="F159" s="55" t="s">
        <v>288</v>
      </c>
      <c r="G159" s="46"/>
      <c r="H159" s="47" t="s">
        <v>317</v>
      </c>
      <c r="I159" s="51"/>
      <c r="J159" s="47">
        <v>1</v>
      </c>
      <c r="K159" s="47"/>
      <c r="L159" s="47">
        <v>1</v>
      </c>
      <c r="M159" s="47"/>
      <c r="N159" s="47">
        <f t="shared" si="4"/>
        <v>0</v>
      </c>
      <c r="O159" s="47"/>
      <c r="P159" s="49">
        <v>280</v>
      </c>
      <c r="Q159" s="52"/>
      <c r="R159" s="49">
        <f t="shared" si="5"/>
        <v>280</v>
      </c>
      <c r="S159" s="47"/>
      <c r="T159" s="41" t="s">
        <v>408</v>
      </c>
      <c r="U159" s="47"/>
      <c r="V159" s="44" t="s">
        <v>395</v>
      </c>
    </row>
    <row r="160" spans="2:22" s="43" customFormat="1" ht="19.5" x14ac:dyDescent="0.25">
      <c r="B160" s="44">
        <v>136</v>
      </c>
      <c r="C160" s="40"/>
      <c r="D160" s="39" t="s">
        <v>139</v>
      </c>
      <c r="E160" s="45"/>
      <c r="F160" s="55" t="s">
        <v>289</v>
      </c>
      <c r="G160" s="46"/>
      <c r="H160" s="47" t="s">
        <v>317</v>
      </c>
      <c r="I160" s="51"/>
      <c r="J160" s="47">
        <v>1</v>
      </c>
      <c r="K160" s="47"/>
      <c r="L160" s="47">
        <v>1</v>
      </c>
      <c r="M160" s="47"/>
      <c r="N160" s="47">
        <f t="shared" si="4"/>
        <v>0</v>
      </c>
      <c r="O160" s="47"/>
      <c r="P160" s="49">
        <v>280</v>
      </c>
      <c r="Q160" s="52"/>
      <c r="R160" s="49">
        <f t="shared" si="5"/>
        <v>280</v>
      </c>
      <c r="S160" s="47"/>
      <c r="T160" s="41" t="s">
        <v>408</v>
      </c>
      <c r="U160" s="47"/>
      <c r="V160" s="44" t="s">
        <v>395</v>
      </c>
    </row>
    <row r="161" spans="2:22" s="43" customFormat="1" ht="19.5" x14ac:dyDescent="0.25">
      <c r="B161" s="44">
        <v>137</v>
      </c>
      <c r="C161" s="40"/>
      <c r="D161" s="39" t="s">
        <v>140</v>
      </c>
      <c r="E161" s="45"/>
      <c r="F161" s="55" t="s">
        <v>290</v>
      </c>
      <c r="G161" s="46"/>
      <c r="H161" s="47" t="s">
        <v>317</v>
      </c>
      <c r="I161" s="51"/>
      <c r="J161" s="47">
        <v>1</v>
      </c>
      <c r="K161" s="47"/>
      <c r="L161" s="47">
        <v>1</v>
      </c>
      <c r="M161" s="47"/>
      <c r="N161" s="47">
        <f t="shared" si="4"/>
        <v>0</v>
      </c>
      <c r="O161" s="47"/>
      <c r="P161" s="49">
        <v>280</v>
      </c>
      <c r="Q161" s="52"/>
      <c r="R161" s="49">
        <f t="shared" si="5"/>
        <v>280</v>
      </c>
      <c r="S161" s="47"/>
      <c r="T161" s="41" t="s">
        <v>408</v>
      </c>
      <c r="U161" s="47"/>
      <c r="V161" s="44" t="s">
        <v>395</v>
      </c>
    </row>
    <row r="162" spans="2:22" s="43" customFormat="1" ht="19.5" x14ac:dyDescent="0.25">
      <c r="B162" s="44">
        <v>138</v>
      </c>
      <c r="C162" s="40"/>
      <c r="D162" s="39" t="s">
        <v>141</v>
      </c>
      <c r="E162" s="45"/>
      <c r="F162" s="55" t="s">
        <v>291</v>
      </c>
      <c r="G162" s="46"/>
      <c r="H162" s="47" t="s">
        <v>317</v>
      </c>
      <c r="I162" s="51"/>
      <c r="J162" s="47">
        <v>1</v>
      </c>
      <c r="K162" s="47"/>
      <c r="L162" s="47">
        <v>1</v>
      </c>
      <c r="M162" s="47"/>
      <c r="N162" s="47">
        <f t="shared" si="4"/>
        <v>0</v>
      </c>
      <c r="O162" s="47"/>
      <c r="P162" s="49">
        <v>280</v>
      </c>
      <c r="Q162" s="52"/>
      <c r="R162" s="49">
        <f t="shared" si="5"/>
        <v>280</v>
      </c>
      <c r="S162" s="47"/>
      <c r="T162" s="41" t="s">
        <v>408</v>
      </c>
      <c r="U162" s="47"/>
      <c r="V162" s="44" t="s">
        <v>395</v>
      </c>
    </row>
    <row r="163" spans="2:22" s="43" customFormat="1" ht="19.5" x14ac:dyDescent="0.25">
      <c r="B163" s="44">
        <v>139</v>
      </c>
      <c r="C163" s="40"/>
      <c r="D163" s="39" t="s">
        <v>142</v>
      </c>
      <c r="E163" s="45"/>
      <c r="F163" s="55" t="s">
        <v>292</v>
      </c>
      <c r="G163" s="46"/>
      <c r="H163" s="47" t="s">
        <v>317</v>
      </c>
      <c r="I163" s="51"/>
      <c r="J163" s="47">
        <v>1</v>
      </c>
      <c r="K163" s="47"/>
      <c r="L163" s="47">
        <v>1</v>
      </c>
      <c r="M163" s="47"/>
      <c r="N163" s="47">
        <f t="shared" si="4"/>
        <v>0</v>
      </c>
      <c r="O163" s="47"/>
      <c r="P163" s="49">
        <v>280</v>
      </c>
      <c r="Q163" s="52"/>
      <c r="R163" s="49">
        <f t="shared" si="5"/>
        <v>280</v>
      </c>
      <c r="S163" s="47"/>
      <c r="T163" s="41" t="s">
        <v>408</v>
      </c>
      <c r="U163" s="47"/>
      <c r="V163" s="44" t="s">
        <v>395</v>
      </c>
    </row>
    <row r="164" spans="2:22" s="43" customFormat="1" ht="19.5" x14ac:dyDescent="0.25">
      <c r="B164" s="44">
        <v>140</v>
      </c>
      <c r="C164" s="40"/>
      <c r="D164" s="39" t="s">
        <v>143</v>
      </c>
      <c r="E164" s="45"/>
      <c r="F164" s="55" t="s">
        <v>293</v>
      </c>
      <c r="G164" s="46"/>
      <c r="H164" s="47" t="s">
        <v>317</v>
      </c>
      <c r="I164" s="51"/>
      <c r="J164" s="47">
        <v>1</v>
      </c>
      <c r="K164" s="47"/>
      <c r="L164" s="47">
        <v>1</v>
      </c>
      <c r="M164" s="47"/>
      <c r="N164" s="47">
        <f t="shared" si="4"/>
        <v>0</v>
      </c>
      <c r="O164" s="47"/>
      <c r="P164" s="49">
        <v>280</v>
      </c>
      <c r="Q164" s="52"/>
      <c r="R164" s="49">
        <f t="shared" si="5"/>
        <v>280</v>
      </c>
      <c r="S164" s="47"/>
      <c r="T164" s="41" t="s">
        <v>408</v>
      </c>
      <c r="U164" s="47"/>
      <c r="V164" s="44" t="s">
        <v>395</v>
      </c>
    </row>
    <row r="165" spans="2:22" s="43" customFormat="1" ht="19.5" x14ac:dyDescent="0.25">
      <c r="B165" s="44">
        <v>141</v>
      </c>
      <c r="C165" s="40"/>
      <c r="D165" s="39" t="s">
        <v>144</v>
      </c>
      <c r="E165" s="45"/>
      <c r="F165" s="55" t="s">
        <v>294</v>
      </c>
      <c r="G165" s="46"/>
      <c r="H165" s="47" t="s">
        <v>317</v>
      </c>
      <c r="I165" s="51"/>
      <c r="J165" s="47">
        <v>1</v>
      </c>
      <c r="K165" s="47"/>
      <c r="L165" s="47">
        <v>1</v>
      </c>
      <c r="M165" s="47"/>
      <c r="N165" s="47">
        <f t="shared" si="4"/>
        <v>0</v>
      </c>
      <c r="O165" s="47"/>
      <c r="P165" s="49">
        <v>280</v>
      </c>
      <c r="Q165" s="52"/>
      <c r="R165" s="49">
        <f t="shared" si="5"/>
        <v>280</v>
      </c>
      <c r="S165" s="47"/>
      <c r="T165" s="41" t="s">
        <v>408</v>
      </c>
      <c r="U165" s="47"/>
      <c r="V165" s="44" t="s">
        <v>395</v>
      </c>
    </row>
    <row r="166" spans="2:22" s="43" customFormat="1" ht="19.5" x14ac:dyDescent="0.25">
      <c r="B166" s="44">
        <v>142</v>
      </c>
      <c r="C166" s="40"/>
      <c r="D166" s="39" t="s">
        <v>145</v>
      </c>
      <c r="E166" s="45"/>
      <c r="F166" s="55" t="s">
        <v>295</v>
      </c>
      <c r="G166" s="46"/>
      <c r="H166" s="47" t="s">
        <v>317</v>
      </c>
      <c r="I166" s="51"/>
      <c r="J166" s="47">
        <v>1</v>
      </c>
      <c r="K166" s="47"/>
      <c r="L166" s="47">
        <v>1</v>
      </c>
      <c r="M166" s="47"/>
      <c r="N166" s="47">
        <f t="shared" si="4"/>
        <v>0</v>
      </c>
      <c r="O166" s="47"/>
      <c r="P166" s="49">
        <v>280</v>
      </c>
      <c r="Q166" s="52"/>
      <c r="R166" s="49">
        <f t="shared" si="5"/>
        <v>280</v>
      </c>
      <c r="S166" s="47"/>
      <c r="T166" s="41" t="s">
        <v>408</v>
      </c>
      <c r="U166" s="47"/>
      <c r="V166" s="44" t="s">
        <v>395</v>
      </c>
    </row>
    <row r="167" spans="2:22" s="43" customFormat="1" ht="19.5" x14ac:dyDescent="0.25">
      <c r="B167" s="44">
        <v>143</v>
      </c>
      <c r="C167" s="40"/>
      <c r="D167" s="39" t="s">
        <v>146</v>
      </c>
      <c r="E167" s="45"/>
      <c r="F167" s="55" t="s">
        <v>296</v>
      </c>
      <c r="G167" s="46"/>
      <c r="H167" s="47" t="s">
        <v>317</v>
      </c>
      <c r="I167" s="51"/>
      <c r="J167" s="47">
        <v>1</v>
      </c>
      <c r="K167" s="47"/>
      <c r="L167" s="47">
        <v>1</v>
      </c>
      <c r="M167" s="47"/>
      <c r="N167" s="47">
        <f t="shared" si="4"/>
        <v>0</v>
      </c>
      <c r="O167" s="47"/>
      <c r="P167" s="49">
        <v>280</v>
      </c>
      <c r="Q167" s="52"/>
      <c r="R167" s="49">
        <f t="shared" si="5"/>
        <v>280</v>
      </c>
      <c r="S167" s="47"/>
      <c r="T167" s="41" t="s">
        <v>408</v>
      </c>
      <c r="U167" s="47"/>
      <c r="V167" s="44" t="s">
        <v>395</v>
      </c>
    </row>
    <row r="168" spans="2:22" s="43" customFormat="1" ht="19.5" x14ac:dyDescent="0.25">
      <c r="B168" s="44">
        <v>144</v>
      </c>
      <c r="C168" s="40"/>
      <c r="D168" s="39" t="s">
        <v>147</v>
      </c>
      <c r="E168" s="45"/>
      <c r="F168" s="55" t="s">
        <v>297</v>
      </c>
      <c r="G168" s="46"/>
      <c r="H168" s="47" t="s">
        <v>317</v>
      </c>
      <c r="I168" s="51"/>
      <c r="J168" s="47">
        <v>1</v>
      </c>
      <c r="K168" s="47"/>
      <c r="L168" s="47">
        <v>1</v>
      </c>
      <c r="M168" s="47"/>
      <c r="N168" s="47">
        <f t="shared" si="4"/>
        <v>0</v>
      </c>
      <c r="O168" s="47"/>
      <c r="P168" s="49">
        <v>310</v>
      </c>
      <c r="Q168" s="52"/>
      <c r="R168" s="49">
        <f t="shared" si="5"/>
        <v>310</v>
      </c>
      <c r="S168" s="47"/>
      <c r="T168" s="41" t="s">
        <v>408</v>
      </c>
      <c r="U168" s="47"/>
      <c r="V168" s="44" t="s">
        <v>395</v>
      </c>
    </row>
    <row r="169" spans="2:22" s="43" customFormat="1" ht="19.5" x14ac:dyDescent="0.25">
      <c r="B169" s="44">
        <v>145</v>
      </c>
      <c r="C169" s="40"/>
      <c r="D169" s="39" t="s">
        <v>148</v>
      </c>
      <c r="E169" s="45"/>
      <c r="F169" s="55" t="s">
        <v>298</v>
      </c>
      <c r="G169" s="46"/>
      <c r="H169" s="47" t="s">
        <v>317</v>
      </c>
      <c r="I169" s="51"/>
      <c r="J169" s="47">
        <v>1</v>
      </c>
      <c r="K169" s="47"/>
      <c r="L169" s="47">
        <v>1</v>
      </c>
      <c r="M169" s="47"/>
      <c r="N169" s="47">
        <f t="shared" si="4"/>
        <v>0</v>
      </c>
      <c r="O169" s="47"/>
      <c r="P169" s="49">
        <v>310</v>
      </c>
      <c r="Q169" s="52"/>
      <c r="R169" s="49">
        <f t="shared" si="5"/>
        <v>310</v>
      </c>
      <c r="S169" s="47"/>
      <c r="T169" s="41" t="s">
        <v>408</v>
      </c>
      <c r="U169" s="47"/>
      <c r="V169" s="44" t="s">
        <v>395</v>
      </c>
    </row>
    <row r="170" spans="2:22" s="43" customFormat="1" ht="19.5" x14ac:dyDescent="0.25">
      <c r="B170" s="44">
        <v>146</v>
      </c>
      <c r="C170" s="40"/>
      <c r="D170" s="39" t="s">
        <v>149</v>
      </c>
      <c r="E170" s="45"/>
      <c r="F170" s="55" t="s">
        <v>299</v>
      </c>
      <c r="G170" s="46"/>
      <c r="H170" s="47" t="s">
        <v>317</v>
      </c>
      <c r="I170" s="51"/>
      <c r="J170" s="47">
        <v>1</v>
      </c>
      <c r="K170" s="47"/>
      <c r="L170" s="47">
        <v>1</v>
      </c>
      <c r="M170" s="47"/>
      <c r="N170" s="47">
        <f t="shared" si="4"/>
        <v>0</v>
      </c>
      <c r="O170" s="47"/>
      <c r="P170" s="49">
        <v>310</v>
      </c>
      <c r="Q170" s="52"/>
      <c r="R170" s="49">
        <f t="shared" si="5"/>
        <v>310</v>
      </c>
      <c r="S170" s="47"/>
      <c r="T170" s="41" t="s">
        <v>408</v>
      </c>
      <c r="U170" s="47"/>
      <c r="V170" s="44" t="s">
        <v>395</v>
      </c>
    </row>
    <row r="171" spans="2:22" s="43" customFormat="1" ht="19.5" x14ac:dyDescent="0.25">
      <c r="B171" s="44">
        <v>147</v>
      </c>
      <c r="C171" s="40"/>
      <c r="D171" s="39" t="s">
        <v>150</v>
      </c>
      <c r="E171" s="45"/>
      <c r="F171" s="55" t="s">
        <v>300</v>
      </c>
      <c r="G171" s="46"/>
      <c r="H171" s="47" t="s">
        <v>317</v>
      </c>
      <c r="I171" s="51"/>
      <c r="J171" s="47">
        <v>1</v>
      </c>
      <c r="K171" s="47"/>
      <c r="L171" s="47">
        <v>1</v>
      </c>
      <c r="M171" s="47"/>
      <c r="N171" s="47">
        <f t="shared" si="4"/>
        <v>0</v>
      </c>
      <c r="O171" s="47"/>
      <c r="P171" s="49">
        <v>310</v>
      </c>
      <c r="Q171" s="52"/>
      <c r="R171" s="49">
        <f t="shared" si="5"/>
        <v>310</v>
      </c>
      <c r="S171" s="47"/>
      <c r="T171" s="41" t="s">
        <v>408</v>
      </c>
      <c r="U171" s="47"/>
      <c r="V171" s="44" t="s">
        <v>395</v>
      </c>
    </row>
    <row r="172" spans="2:22" s="43" customFormat="1" ht="19.5" x14ac:dyDescent="0.25">
      <c r="B172" s="44">
        <v>148</v>
      </c>
      <c r="C172" s="40"/>
      <c r="D172" s="39" t="s">
        <v>328</v>
      </c>
      <c r="E172" s="45"/>
      <c r="F172" s="55" t="s">
        <v>301</v>
      </c>
      <c r="G172" s="46"/>
      <c r="H172" s="47" t="s">
        <v>317</v>
      </c>
      <c r="I172" s="51"/>
      <c r="J172" s="47">
        <v>1</v>
      </c>
      <c r="K172" s="47"/>
      <c r="L172" s="47">
        <v>1</v>
      </c>
      <c r="M172" s="47"/>
      <c r="N172" s="47">
        <f t="shared" si="4"/>
        <v>0</v>
      </c>
      <c r="O172" s="47"/>
      <c r="P172" s="49">
        <v>280</v>
      </c>
      <c r="Q172" s="52"/>
      <c r="R172" s="49">
        <f t="shared" si="5"/>
        <v>280</v>
      </c>
      <c r="S172" s="47"/>
      <c r="T172" s="41" t="s">
        <v>408</v>
      </c>
      <c r="U172" s="47"/>
      <c r="V172" s="44" t="s">
        <v>395</v>
      </c>
    </row>
    <row r="173" spans="2:22" s="43" customFormat="1" ht="19.5" x14ac:dyDescent="0.25">
      <c r="B173" s="44">
        <v>149</v>
      </c>
      <c r="C173" s="40"/>
      <c r="D173" s="39" t="s">
        <v>329</v>
      </c>
      <c r="E173" s="45"/>
      <c r="F173" s="55" t="s">
        <v>302</v>
      </c>
      <c r="G173" s="46"/>
      <c r="H173" s="47" t="s">
        <v>317</v>
      </c>
      <c r="I173" s="51"/>
      <c r="J173" s="47">
        <v>1</v>
      </c>
      <c r="K173" s="47"/>
      <c r="L173" s="47">
        <v>1</v>
      </c>
      <c r="M173" s="47"/>
      <c r="N173" s="47">
        <f t="shared" si="4"/>
        <v>0</v>
      </c>
      <c r="O173" s="47"/>
      <c r="P173" s="49">
        <v>280</v>
      </c>
      <c r="Q173" s="52"/>
      <c r="R173" s="49">
        <f t="shared" si="5"/>
        <v>280</v>
      </c>
      <c r="S173" s="47"/>
      <c r="T173" s="41" t="s">
        <v>408</v>
      </c>
      <c r="U173" s="47"/>
      <c r="V173" s="44" t="s">
        <v>395</v>
      </c>
    </row>
    <row r="174" spans="2:22" s="43" customFormat="1" ht="19.5" x14ac:dyDescent="0.25">
      <c r="B174" s="44">
        <v>150</v>
      </c>
      <c r="C174" s="40"/>
      <c r="D174" s="39" t="s">
        <v>330</v>
      </c>
      <c r="E174" s="45"/>
      <c r="F174" s="55" t="s">
        <v>303</v>
      </c>
      <c r="G174" s="46"/>
      <c r="H174" s="47" t="s">
        <v>317</v>
      </c>
      <c r="I174" s="51"/>
      <c r="J174" s="47">
        <v>1</v>
      </c>
      <c r="K174" s="47"/>
      <c r="L174" s="47">
        <v>1</v>
      </c>
      <c r="M174" s="47"/>
      <c r="N174" s="47">
        <f t="shared" si="4"/>
        <v>0</v>
      </c>
      <c r="O174" s="47"/>
      <c r="P174" s="49">
        <v>280</v>
      </c>
      <c r="Q174" s="52"/>
      <c r="R174" s="49">
        <f t="shared" si="5"/>
        <v>280</v>
      </c>
      <c r="S174" s="47"/>
      <c r="T174" s="41" t="s">
        <v>408</v>
      </c>
      <c r="U174" s="47"/>
      <c r="V174" s="44" t="s">
        <v>395</v>
      </c>
    </row>
    <row r="175" spans="2:22" s="43" customFormat="1" ht="19.5" x14ac:dyDescent="0.25">
      <c r="B175" s="44">
        <v>151</v>
      </c>
      <c r="C175" s="40"/>
      <c r="D175" s="39" t="s">
        <v>151</v>
      </c>
      <c r="E175" s="45"/>
      <c r="F175" s="55" t="s">
        <v>304</v>
      </c>
      <c r="G175" s="46"/>
      <c r="H175" s="47" t="s">
        <v>317</v>
      </c>
      <c r="I175" s="51"/>
      <c r="J175" s="47">
        <v>1</v>
      </c>
      <c r="K175" s="47"/>
      <c r="L175" s="47">
        <v>1</v>
      </c>
      <c r="M175" s="47"/>
      <c r="N175" s="47">
        <f t="shared" si="4"/>
        <v>0</v>
      </c>
      <c r="O175" s="47"/>
      <c r="P175" s="49">
        <v>280</v>
      </c>
      <c r="Q175" s="52"/>
      <c r="R175" s="49">
        <f t="shared" si="5"/>
        <v>280</v>
      </c>
      <c r="S175" s="47"/>
      <c r="T175" s="41" t="s">
        <v>408</v>
      </c>
      <c r="U175" s="47"/>
      <c r="V175" s="44" t="s">
        <v>395</v>
      </c>
    </row>
    <row r="176" spans="2:22" s="43" customFormat="1" ht="19.5" x14ac:dyDescent="0.25">
      <c r="B176" s="44">
        <v>152</v>
      </c>
      <c r="C176" s="40"/>
      <c r="D176" s="39" t="s">
        <v>152</v>
      </c>
      <c r="E176" s="45"/>
      <c r="F176" s="55" t="s">
        <v>305</v>
      </c>
      <c r="G176" s="46"/>
      <c r="H176" s="47" t="s">
        <v>317</v>
      </c>
      <c r="I176" s="51"/>
      <c r="J176" s="47">
        <v>1</v>
      </c>
      <c r="K176" s="47"/>
      <c r="L176" s="47">
        <v>1</v>
      </c>
      <c r="M176" s="47"/>
      <c r="N176" s="47">
        <f t="shared" si="4"/>
        <v>0</v>
      </c>
      <c r="O176" s="47"/>
      <c r="P176" s="49">
        <v>280</v>
      </c>
      <c r="Q176" s="52"/>
      <c r="R176" s="49">
        <f t="shared" si="5"/>
        <v>280</v>
      </c>
      <c r="S176" s="47"/>
      <c r="T176" s="41" t="s">
        <v>408</v>
      </c>
      <c r="U176" s="47"/>
      <c r="V176" s="44" t="s">
        <v>395</v>
      </c>
    </row>
    <row r="177" spans="2:22" s="43" customFormat="1" ht="19.5" x14ac:dyDescent="0.25">
      <c r="B177" s="44">
        <v>153</v>
      </c>
      <c r="C177" s="40"/>
      <c r="D177" s="39" t="s">
        <v>153</v>
      </c>
      <c r="E177" s="45"/>
      <c r="F177" s="55" t="s">
        <v>306</v>
      </c>
      <c r="G177" s="46"/>
      <c r="H177" s="47" t="s">
        <v>317</v>
      </c>
      <c r="I177" s="51"/>
      <c r="J177" s="47">
        <v>1</v>
      </c>
      <c r="K177" s="47"/>
      <c r="L177" s="47">
        <v>1</v>
      </c>
      <c r="M177" s="47"/>
      <c r="N177" s="47">
        <f t="shared" si="4"/>
        <v>0</v>
      </c>
      <c r="O177" s="47"/>
      <c r="P177" s="49">
        <v>280</v>
      </c>
      <c r="Q177" s="52"/>
      <c r="R177" s="49">
        <f t="shared" si="5"/>
        <v>280</v>
      </c>
      <c r="S177" s="47"/>
      <c r="T177" s="41" t="s">
        <v>408</v>
      </c>
      <c r="U177" s="47"/>
      <c r="V177" s="44" t="s">
        <v>395</v>
      </c>
    </row>
    <row r="178" spans="2:22" s="43" customFormat="1" ht="19.5" x14ac:dyDescent="0.25">
      <c r="B178" s="44">
        <v>154</v>
      </c>
      <c r="C178" s="40"/>
      <c r="D178" s="39" t="s">
        <v>154</v>
      </c>
      <c r="E178" s="45"/>
      <c r="F178" s="55" t="s">
        <v>307</v>
      </c>
      <c r="G178" s="46"/>
      <c r="H178" s="47" t="s">
        <v>317</v>
      </c>
      <c r="I178" s="51"/>
      <c r="J178" s="47">
        <v>1</v>
      </c>
      <c r="K178" s="47"/>
      <c r="L178" s="47">
        <v>1</v>
      </c>
      <c r="M178" s="47"/>
      <c r="N178" s="47">
        <f t="shared" si="4"/>
        <v>0</v>
      </c>
      <c r="O178" s="47"/>
      <c r="P178" s="49">
        <v>280</v>
      </c>
      <c r="Q178" s="52"/>
      <c r="R178" s="49">
        <f t="shared" si="5"/>
        <v>280</v>
      </c>
      <c r="S178" s="47"/>
      <c r="T178" s="41" t="s">
        <v>408</v>
      </c>
      <c r="U178" s="47"/>
      <c r="V178" s="44" t="s">
        <v>395</v>
      </c>
    </row>
    <row r="179" spans="2:22" s="43" customFormat="1" ht="19.5" x14ac:dyDescent="0.25">
      <c r="B179" s="44">
        <v>155</v>
      </c>
      <c r="C179" s="40"/>
      <c r="D179" s="39" t="s">
        <v>155</v>
      </c>
      <c r="E179" s="45"/>
      <c r="F179" s="55" t="s">
        <v>308</v>
      </c>
      <c r="G179" s="46"/>
      <c r="H179" s="47" t="s">
        <v>317</v>
      </c>
      <c r="I179" s="51"/>
      <c r="J179" s="47">
        <v>1</v>
      </c>
      <c r="K179" s="47"/>
      <c r="L179" s="47">
        <v>1</v>
      </c>
      <c r="M179" s="47"/>
      <c r="N179" s="47">
        <f t="shared" si="4"/>
        <v>0</v>
      </c>
      <c r="O179" s="47"/>
      <c r="P179" s="49">
        <v>280</v>
      </c>
      <c r="Q179" s="52"/>
      <c r="R179" s="49">
        <f t="shared" si="5"/>
        <v>280</v>
      </c>
      <c r="S179" s="47"/>
      <c r="T179" s="41" t="s">
        <v>408</v>
      </c>
      <c r="U179" s="47"/>
      <c r="V179" s="44" t="s">
        <v>395</v>
      </c>
    </row>
    <row r="180" spans="2:22" s="43" customFormat="1" ht="19.5" x14ac:dyDescent="0.25">
      <c r="B180" s="44">
        <v>156</v>
      </c>
      <c r="C180" s="40"/>
      <c r="D180" s="39" t="s">
        <v>156</v>
      </c>
      <c r="E180" s="45"/>
      <c r="F180" s="55" t="s">
        <v>309</v>
      </c>
      <c r="G180" s="46"/>
      <c r="H180" s="47" t="s">
        <v>317</v>
      </c>
      <c r="I180" s="51"/>
      <c r="J180" s="47">
        <v>1</v>
      </c>
      <c r="K180" s="47"/>
      <c r="L180" s="47">
        <v>1</v>
      </c>
      <c r="M180" s="47"/>
      <c r="N180" s="47">
        <f t="shared" si="4"/>
        <v>0</v>
      </c>
      <c r="O180" s="47"/>
      <c r="P180" s="49">
        <v>280</v>
      </c>
      <c r="Q180" s="52"/>
      <c r="R180" s="49">
        <f t="shared" si="5"/>
        <v>280</v>
      </c>
      <c r="S180" s="47"/>
      <c r="T180" s="41" t="s">
        <v>408</v>
      </c>
      <c r="U180" s="47"/>
      <c r="V180" s="44" t="s">
        <v>395</v>
      </c>
    </row>
    <row r="181" spans="2:22" s="43" customFormat="1" ht="19.5" x14ac:dyDescent="0.25">
      <c r="B181" s="44">
        <v>157</v>
      </c>
      <c r="C181" s="40"/>
      <c r="D181" s="39" t="s">
        <v>157</v>
      </c>
      <c r="E181" s="45"/>
      <c r="F181" s="55" t="s">
        <v>310</v>
      </c>
      <c r="G181" s="46"/>
      <c r="H181" s="47" t="s">
        <v>317</v>
      </c>
      <c r="I181" s="51"/>
      <c r="J181" s="47">
        <v>1</v>
      </c>
      <c r="K181" s="47"/>
      <c r="L181" s="47">
        <v>1</v>
      </c>
      <c r="M181" s="47"/>
      <c r="N181" s="47">
        <f t="shared" si="4"/>
        <v>0</v>
      </c>
      <c r="O181" s="47"/>
      <c r="P181" s="49">
        <v>280</v>
      </c>
      <c r="Q181" s="52"/>
      <c r="R181" s="49">
        <f t="shared" si="5"/>
        <v>280</v>
      </c>
      <c r="S181" s="47"/>
      <c r="T181" s="41" t="s">
        <v>408</v>
      </c>
      <c r="U181" s="47"/>
      <c r="V181" s="44" t="s">
        <v>395</v>
      </c>
    </row>
    <row r="182" spans="2:22" s="43" customFormat="1" ht="19.5" x14ac:dyDescent="0.25">
      <c r="B182" s="44">
        <v>158</v>
      </c>
      <c r="C182" s="40"/>
      <c r="D182" s="39" t="s">
        <v>158</v>
      </c>
      <c r="E182" s="45"/>
      <c r="F182" s="55" t="s">
        <v>311</v>
      </c>
      <c r="G182" s="46"/>
      <c r="H182" s="47" t="s">
        <v>317</v>
      </c>
      <c r="I182" s="51"/>
      <c r="J182" s="47">
        <v>1</v>
      </c>
      <c r="K182" s="47"/>
      <c r="L182" s="47">
        <v>1</v>
      </c>
      <c r="M182" s="47"/>
      <c r="N182" s="47">
        <f t="shared" si="4"/>
        <v>0</v>
      </c>
      <c r="O182" s="47"/>
      <c r="P182" s="49">
        <v>280</v>
      </c>
      <c r="Q182" s="52"/>
      <c r="R182" s="49">
        <f t="shared" si="5"/>
        <v>280</v>
      </c>
      <c r="S182" s="47"/>
      <c r="T182" s="41" t="s">
        <v>408</v>
      </c>
      <c r="U182" s="47"/>
      <c r="V182" s="44" t="s">
        <v>395</v>
      </c>
    </row>
    <row r="183" spans="2:22" s="43" customFormat="1" ht="19.5" x14ac:dyDescent="0.25">
      <c r="B183" s="44">
        <v>159</v>
      </c>
      <c r="C183" s="40"/>
      <c r="D183" s="39" t="s">
        <v>159</v>
      </c>
      <c r="E183" s="45"/>
      <c r="F183" s="55" t="s">
        <v>312</v>
      </c>
      <c r="G183" s="46"/>
      <c r="H183" s="47" t="s">
        <v>317</v>
      </c>
      <c r="I183" s="51"/>
      <c r="J183" s="47">
        <v>1</v>
      </c>
      <c r="K183" s="47"/>
      <c r="L183" s="47">
        <v>1</v>
      </c>
      <c r="M183" s="47"/>
      <c r="N183" s="47">
        <f t="shared" si="4"/>
        <v>0</v>
      </c>
      <c r="O183" s="47"/>
      <c r="P183" s="49">
        <v>280</v>
      </c>
      <c r="Q183" s="52"/>
      <c r="R183" s="49">
        <f t="shared" si="5"/>
        <v>280</v>
      </c>
      <c r="S183" s="47"/>
      <c r="T183" s="41" t="s">
        <v>408</v>
      </c>
      <c r="U183" s="47"/>
      <c r="V183" s="44" t="s">
        <v>395</v>
      </c>
    </row>
    <row r="184" spans="2:22" s="43" customFormat="1" ht="19.5" x14ac:dyDescent="0.25">
      <c r="B184" s="44">
        <v>160</v>
      </c>
      <c r="C184" s="40"/>
      <c r="D184" s="39" t="s">
        <v>160</v>
      </c>
      <c r="E184" s="45"/>
      <c r="F184" s="55" t="s">
        <v>313</v>
      </c>
      <c r="G184" s="46"/>
      <c r="H184" s="47" t="s">
        <v>317</v>
      </c>
      <c r="I184" s="51"/>
      <c r="J184" s="47">
        <v>1</v>
      </c>
      <c r="K184" s="47"/>
      <c r="L184" s="47">
        <v>1</v>
      </c>
      <c r="M184" s="47"/>
      <c r="N184" s="47">
        <f t="shared" si="4"/>
        <v>0</v>
      </c>
      <c r="O184" s="47"/>
      <c r="P184" s="49">
        <v>280</v>
      </c>
      <c r="Q184" s="52"/>
      <c r="R184" s="49">
        <f t="shared" si="5"/>
        <v>280</v>
      </c>
      <c r="S184" s="47"/>
      <c r="T184" s="41" t="s">
        <v>408</v>
      </c>
      <c r="U184" s="47"/>
      <c r="V184" s="44" t="s">
        <v>395</v>
      </c>
    </row>
    <row r="185" spans="2:22" s="43" customFormat="1" ht="19.5" x14ac:dyDescent="0.25">
      <c r="B185" s="44">
        <v>161</v>
      </c>
      <c r="C185" s="40"/>
      <c r="D185" s="39" t="s">
        <v>161</v>
      </c>
      <c r="E185" s="45"/>
      <c r="F185" s="55" t="s">
        <v>314</v>
      </c>
      <c r="G185" s="46"/>
      <c r="H185" s="47" t="s">
        <v>317</v>
      </c>
      <c r="I185" s="51"/>
      <c r="J185" s="47">
        <v>1</v>
      </c>
      <c r="K185" s="47"/>
      <c r="L185" s="47">
        <v>1</v>
      </c>
      <c r="M185" s="47"/>
      <c r="N185" s="47">
        <f t="shared" si="4"/>
        <v>0</v>
      </c>
      <c r="O185" s="47"/>
      <c r="P185" s="49">
        <v>280</v>
      </c>
      <c r="Q185" s="52"/>
      <c r="R185" s="49">
        <f t="shared" si="5"/>
        <v>280</v>
      </c>
      <c r="S185" s="47"/>
      <c r="T185" s="41" t="s">
        <v>408</v>
      </c>
      <c r="U185" s="47"/>
      <c r="V185" s="44" t="s">
        <v>395</v>
      </c>
    </row>
    <row r="186" spans="2:22" s="43" customFormat="1" ht="19.5" x14ac:dyDescent="0.25">
      <c r="B186" s="44">
        <v>162</v>
      </c>
      <c r="C186" s="40"/>
      <c r="D186" s="39" t="s">
        <v>162</v>
      </c>
      <c r="E186" s="45"/>
      <c r="F186" s="55" t="s">
        <v>315</v>
      </c>
      <c r="G186" s="46"/>
      <c r="H186" s="47" t="s">
        <v>317</v>
      </c>
      <c r="I186" s="51"/>
      <c r="J186" s="47">
        <v>1</v>
      </c>
      <c r="K186" s="47"/>
      <c r="L186" s="47">
        <v>1</v>
      </c>
      <c r="M186" s="47"/>
      <c r="N186" s="47">
        <f t="shared" si="4"/>
        <v>0</v>
      </c>
      <c r="O186" s="47"/>
      <c r="P186" s="49">
        <v>280</v>
      </c>
      <c r="Q186" s="52"/>
      <c r="R186" s="49">
        <f t="shared" si="5"/>
        <v>280</v>
      </c>
      <c r="S186" s="47"/>
      <c r="T186" s="41" t="s">
        <v>408</v>
      </c>
      <c r="U186" s="47"/>
      <c r="V186" s="44" t="s">
        <v>395</v>
      </c>
    </row>
    <row r="187" spans="2:22" s="43" customFormat="1" ht="17.25" x14ac:dyDescent="0.25">
      <c r="B187" s="44">
        <v>163</v>
      </c>
      <c r="C187" s="49"/>
      <c r="D187" s="39" t="s">
        <v>163</v>
      </c>
      <c r="E187" s="49"/>
      <c r="F187" s="55" t="s">
        <v>316</v>
      </c>
      <c r="G187" s="49"/>
      <c r="H187" s="49" t="s">
        <v>317</v>
      </c>
      <c r="I187" s="49"/>
      <c r="J187" s="47">
        <v>1</v>
      </c>
      <c r="K187" s="47"/>
      <c r="L187" s="47">
        <v>1</v>
      </c>
      <c r="M187" s="47"/>
      <c r="N187" s="47">
        <f t="shared" si="4"/>
        <v>0</v>
      </c>
      <c r="O187" s="49"/>
      <c r="P187" s="49">
        <v>280</v>
      </c>
      <c r="Q187" s="49"/>
      <c r="R187" s="49">
        <f t="shared" si="5"/>
        <v>280</v>
      </c>
      <c r="S187" s="49"/>
      <c r="T187" s="42" t="s">
        <v>408</v>
      </c>
      <c r="U187" s="49"/>
      <c r="V187" s="44" t="s">
        <v>395</v>
      </c>
    </row>
    <row r="188" spans="2:22" ht="21.75" thickBot="1" x14ac:dyDescent="0.65">
      <c r="F188" s="15" t="s">
        <v>396</v>
      </c>
      <c r="J188" s="17">
        <f>SUM(J7:J187)</f>
        <v>163</v>
      </c>
      <c r="K188" s="18"/>
      <c r="L188" s="17">
        <f>SUM(L7:L187)</f>
        <v>163</v>
      </c>
      <c r="N188" s="17">
        <f>SUM(N7:N187)</f>
        <v>0</v>
      </c>
      <c r="R188" s="17">
        <f>SUM(R7:R187)</f>
        <v>40810</v>
      </c>
    </row>
    <row r="189" spans="2:22" ht="21.75" thickTop="1" x14ac:dyDescent="0.6">
      <c r="B189" s="97"/>
      <c r="C189" s="97"/>
      <c r="D189" s="97"/>
      <c r="E189" s="97"/>
      <c r="F189" s="97"/>
    </row>
    <row r="190" spans="2:22" x14ac:dyDescent="0.6">
      <c r="D190" s="16"/>
      <c r="E190" s="9"/>
      <c r="F190" s="16"/>
    </row>
    <row r="191" spans="2:22" x14ac:dyDescent="0.6">
      <c r="D191" s="16"/>
      <c r="E191" s="9"/>
      <c r="F191" s="16"/>
    </row>
    <row r="192" spans="2:22" x14ac:dyDescent="0.6">
      <c r="D192" s="16"/>
      <c r="E192" s="9"/>
      <c r="F192" s="16"/>
    </row>
    <row r="193" spans="2:29" x14ac:dyDescent="0.6">
      <c r="D193" s="16"/>
      <c r="E193" s="9"/>
      <c r="F193" s="16"/>
    </row>
    <row r="194" spans="2:29" x14ac:dyDescent="0.6">
      <c r="D194" s="16"/>
      <c r="E194" s="9"/>
      <c r="F194" s="16"/>
    </row>
    <row r="195" spans="2:29" x14ac:dyDescent="0.6">
      <c r="D195" s="16"/>
      <c r="E195" s="9"/>
      <c r="F195" s="16"/>
    </row>
    <row r="196" spans="2:29" ht="23.25" x14ac:dyDescent="0.7">
      <c r="B196" s="101" t="s">
        <v>431</v>
      </c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2" t="s">
        <v>430</v>
      </c>
      <c r="S196" s="102"/>
      <c r="T196" s="102"/>
      <c r="U196" s="102"/>
      <c r="V196" s="102"/>
    </row>
    <row r="197" spans="2:29" ht="23.25" x14ac:dyDescent="0.7">
      <c r="B197" s="101" t="s">
        <v>388</v>
      </c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34"/>
      <c r="R197" s="102" t="s">
        <v>435</v>
      </c>
      <c r="S197" s="102"/>
      <c r="T197" s="102"/>
      <c r="U197" s="102"/>
      <c r="V197" s="102"/>
    </row>
    <row r="198" spans="2:29" ht="23.25" x14ac:dyDescent="0.7">
      <c r="B198" s="101" t="s">
        <v>389</v>
      </c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34"/>
      <c r="R198" s="102" t="s">
        <v>436</v>
      </c>
      <c r="S198" s="102"/>
      <c r="T198" s="102"/>
      <c r="U198" s="102"/>
      <c r="V198" s="102"/>
    </row>
    <row r="199" spans="2:29" ht="4.5" customHeight="1" x14ac:dyDescent="0.7">
      <c r="B199" s="37"/>
      <c r="C199" s="37"/>
      <c r="D199" s="65"/>
      <c r="E199" s="38"/>
      <c r="F199" s="54"/>
      <c r="G199" s="37"/>
      <c r="H199" s="37"/>
      <c r="I199" s="37"/>
      <c r="J199" s="36"/>
      <c r="K199" s="29"/>
      <c r="L199" s="11"/>
      <c r="M199" s="29"/>
      <c r="N199" s="29"/>
      <c r="O199" s="29"/>
      <c r="P199" s="35"/>
      <c r="Q199" s="34"/>
      <c r="R199" s="35"/>
      <c r="S199" s="29"/>
      <c r="T199" s="27"/>
      <c r="U199" s="29"/>
    </row>
    <row r="200" spans="2:29" s="43" customFormat="1" ht="51.75" x14ac:dyDescent="0.25">
      <c r="B200" s="56" t="s">
        <v>386</v>
      </c>
      <c r="D200" s="66" t="s">
        <v>1</v>
      </c>
      <c r="E200" s="47"/>
      <c r="F200" s="63" t="s">
        <v>2</v>
      </c>
      <c r="G200" s="51"/>
      <c r="H200" s="57" t="s">
        <v>7</v>
      </c>
      <c r="I200" s="51"/>
      <c r="J200" s="56" t="s">
        <v>387</v>
      </c>
      <c r="K200" s="60"/>
      <c r="L200" s="56" t="s">
        <v>339</v>
      </c>
      <c r="M200" s="60"/>
      <c r="N200" s="64" t="s">
        <v>390</v>
      </c>
      <c r="O200" s="60"/>
      <c r="P200" s="58" t="s">
        <v>391</v>
      </c>
      <c r="Q200" s="52"/>
      <c r="R200" s="58" t="s">
        <v>392</v>
      </c>
      <c r="S200" s="60"/>
      <c r="T200" s="67" t="s">
        <v>393</v>
      </c>
      <c r="U200" s="60"/>
      <c r="V200" s="59" t="s">
        <v>394</v>
      </c>
    </row>
    <row r="201" spans="2:29" s="43" customFormat="1" ht="5.25" customHeight="1" x14ac:dyDescent="0.5">
      <c r="B201" s="60"/>
      <c r="D201" s="39"/>
      <c r="E201" s="47"/>
      <c r="F201" s="55"/>
      <c r="G201" s="51"/>
      <c r="H201" s="51"/>
      <c r="I201" s="51"/>
      <c r="J201" s="60"/>
      <c r="K201" s="61"/>
      <c r="L201" s="60"/>
      <c r="M201" s="61"/>
      <c r="N201" s="48"/>
      <c r="O201" s="61"/>
      <c r="P201" s="49"/>
      <c r="Q201" s="50"/>
      <c r="R201" s="49"/>
      <c r="S201" s="61"/>
      <c r="T201" s="42"/>
      <c r="U201" s="61"/>
      <c r="V201" s="62"/>
    </row>
    <row r="202" spans="2:29" s="26" customFormat="1" ht="24.75" customHeight="1" x14ac:dyDescent="0.6">
      <c r="B202" s="26" t="s">
        <v>397</v>
      </c>
      <c r="D202" s="69"/>
      <c r="F202" s="30"/>
      <c r="I202" s="30"/>
      <c r="J202" s="100" t="s">
        <v>398</v>
      </c>
      <c r="K202" s="100"/>
      <c r="L202" s="100"/>
      <c r="M202" s="100"/>
      <c r="N202" s="100"/>
      <c r="O202" s="70"/>
      <c r="P202" s="71"/>
      <c r="Q202" s="72"/>
      <c r="R202" s="71"/>
      <c r="S202" s="70"/>
      <c r="T202" s="89" t="s">
        <v>442</v>
      </c>
      <c r="U202" s="70"/>
      <c r="V202" s="73"/>
      <c r="W202" s="31"/>
      <c r="X202" s="74"/>
      <c r="Y202" s="31"/>
      <c r="Z202" s="74"/>
    </row>
    <row r="203" spans="2:29" s="26" customFormat="1" ht="5.25" customHeight="1" x14ac:dyDescent="0.6">
      <c r="D203" s="69"/>
      <c r="F203" s="30"/>
      <c r="I203" s="30"/>
      <c r="J203" s="16"/>
      <c r="K203" s="16"/>
      <c r="L203" s="68"/>
      <c r="M203" s="68"/>
      <c r="N203" s="68"/>
      <c r="O203" s="70"/>
      <c r="P203" s="71"/>
      <c r="Q203" s="72"/>
      <c r="R203" s="71"/>
      <c r="S203" s="70"/>
      <c r="T203" s="25"/>
      <c r="U203" s="70"/>
      <c r="V203" s="73"/>
      <c r="W203" s="31"/>
      <c r="X203" s="74"/>
      <c r="Y203" s="31"/>
      <c r="Z203" s="74"/>
    </row>
    <row r="204" spans="2:29" s="26" customFormat="1" ht="24.75" customHeight="1" x14ac:dyDescent="0.6">
      <c r="B204" s="26" t="s">
        <v>399</v>
      </c>
      <c r="D204" s="69"/>
      <c r="F204" s="30"/>
      <c r="I204" s="30"/>
      <c r="J204" s="96">
        <f>R188</f>
        <v>40810</v>
      </c>
      <c r="K204" s="96"/>
      <c r="L204" s="96"/>
      <c r="M204" s="96"/>
      <c r="N204" s="96"/>
      <c r="O204" s="70"/>
      <c r="R204" s="80"/>
      <c r="S204" s="80"/>
      <c r="T204" s="80">
        <f>J204*$W$209</f>
        <v>16330722122.994535</v>
      </c>
      <c r="W204" s="31"/>
      <c r="X204" s="74"/>
      <c r="Y204" s="31"/>
      <c r="Z204" s="74"/>
    </row>
    <row r="205" spans="2:29" s="26" customFormat="1" ht="24.75" customHeight="1" x14ac:dyDescent="0.6">
      <c r="B205" s="103" t="s">
        <v>428</v>
      </c>
      <c r="C205" s="103"/>
      <c r="D205" s="103"/>
      <c r="F205" s="30"/>
      <c r="I205" s="30"/>
      <c r="J205" s="96">
        <v>500</v>
      </c>
      <c r="K205" s="96"/>
      <c r="L205" s="96"/>
      <c r="M205" s="96"/>
      <c r="N205" s="96"/>
      <c r="O205" s="70"/>
      <c r="P205" s="76"/>
      <c r="Q205" s="77"/>
      <c r="R205" s="81"/>
      <c r="S205" s="82"/>
      <c r="T205" s="80">
        <f>J205*$W$209</f>
        <v>200082358.77229276</v>
      </c>
      <c r="U205" s="78"/>
      <c r="V205" s="79"/>
      <c r="W205" s="75"/>
      <c r="X205" s="75"/>
      <c r="Y205" s="75"/>
      <c r="Z205" s="75"/>
      <c r="AA205" s="75"/>
      <c r="AB205" s="75"/>
      <c r="AC205" s="75"/>
    </row>
    <row r="206" spans="2:29" s="26" customFormat="1" ht="24.75" customHeight="1" x14ac:dyDescent="0.6">
      <c r="B206" s="103" t="s">
        <v>432</v>
      </c>
      <c r="C206" s="103"/>
      <c r="D206" s="103"/>
      <c r="E206" s="103"/>
      <c r="F206" s="103"/>
      <c r="I206" s="30"/>
      <c r="J206" s="96">
        <v>300</v>
      </c>
      <c r="K206" s="96"/>
      <c r="L206" s="96"/>
      <c r="M206" s="96"/>
      <c r="N206" s="96"/>
      <c r="O206" s="70"/>
      <c r="R206" s="80"/>
      <c r="S206" s="80"/>
      <c r="T206" s="80">
        <f>J206*$W$209</f>
        <v>120049415.26337565</v>
      </c>
      <c r="W206" s="31"/>
      <c r="X206" s="74"/>
      <c r="Y206" s="31"/>
      <c r="Z206" s="74"/>
    </row>
    <row r="207" spans="2:29" s="26" customFormat="1" ht="24.75" customHeight="1" x14ac:dyDescent="0.6">
      <c r="B207" s="26" t="s">
        <v>433</v>
      </c>
      <c r="D207" s="30"/>
      <c r="F207" s="30"/>
      <c r="I207" s="30"/>
      <c r="J207" s="96">
        <v>300</v>
      </c>
      <c r="K207" s="96"/>
      <c r="L207" s="96"/>
      <c r="M207" s="96"/>
      <c r="N207" s="96"/>
      <c r="O207" s="70"/>
      <c r="R207" s="80"/>
      <c r="S207" s="80"/>
      <c r="T207" s="80">
        <f>J207*$W$209</f>
        <v>120049415.26337565</v>
      </c>
      <c r="W207" s="75" t="s">
        <v>427</v>
      </c>
      <c r="X207" s="75"/>
      <c r="Y207" s="75"/>
      <c r="Z207" s="75"/>
      <c r="AA207" s="75"/>
      <c r="AB207" s="75"/>
      <c r="AC207" s="75"/>
    </row>
    <row r="208" spans="2:29" s="26" customFormat="1" ht="24.75" customHeight="1" x14ac:dyDescent="0.6">
      <c r="B208" s="26" t="s">
        <v>434</v>
      </c>
      <c r="D208" s="30"/>
      <c r="F208" s="30"/>
      <c r="I208" s="30"/>
      <c r="J208" s="99">
        <f>(J204+J206+J207+J205)*9%</f>
        <v>3771.8999999999996</v>
      </c>
      <c r="K208" s="99"/>
      <c r="L208" s="99"/>
      <c r="M208" s="99"/>
      <c r="N208" s="99"/>
      <c r="O208" s="70"/>
      <c r="R208" s="80"/>
      <c r="S208" s="80"/>
      <c r="T208" s="80">
        <f>J208*$W$209</f>
        <v>1509381298.1064219</v>
      </c>
      <c r="W208" s="75"/>
      <c r="X208" s="75"/>
      <c r="Y208" s="75"/>
      <c r="Z208" s="75"/>
      <c r="AA208" s="75"/>
      <c r="AB208" s="75"/>
      <c r="AC208" s="75"/>
    </row>
    <row r="209" spans="1:29" s="32" customFormat="1" ht="24.75" customHeight="1" thickBot="1" x14ac:dyDescent="0.75">
      <c r="B209" s="32" t="s">
        <v>396</v>
      </c>
      <c r="D209" s="90"/>
      <c r="F209" s="27"/>
      <c r="I209" s="27"/>
      <c r="J209" s="98">
        <f>SUM(J204:N208)</f>
        <v>45681.9</v>
      </c>
      <c r="K209" s="98"/>
      <c r="L209" s="98"/>
      <c r="M209" s="98"/>
      <c r="N209" s="98"/>
      <c r="O209" s="91"/>
      <c r="R209" s="92"/>
      <c r="S209" s="92"/>
      <c r="T209" s="93">
        <f>T216-T213-T214-T215</f>
        <v>18280284610.400002</v>
      </c>
      <c r="W209" s="94">
        <f>T209/J209</f>
        <v>400164.71754458552</v>
      </c>
      <c r="X209" s="94"/>
      <c r="Y209" s="94"/>
      <c r="Z209" s="94"/>
      <c r="AA209" s="94"/>
      <c r="AB209" s="94"/>
      <c r="AC209" s="94"/>
    </row>
    <row r="210" spans="1:29" ht="21.75" thickTop="1" x14ac:dyDescent="0.6"/>
    <row r="211" spans="1:29" s="26" customFormat="1" ht="24.75" customHeight="1" x14ac:dyDescent="0.6">
      <c r="B211" s="26" t="s">
        <v>400</v>
      </c>
      <c r="D211" s="69"/>
      <c r="E211" s="30"/>
      <c r="F211" s="31"/>
      <c r="G211" s="31"/>
      <c r="H211" s="30"/>
      <c r="I211" s="30"/>
      <c r="J211" s="99"/>
      <c r="K211" s="99"/>
      <c r="L211" s="99"/>
      <c r="M211" s="99"/>
      <c r="N211" s="99"/>
      <c r="O211" s="70"/>
      <c r="R211" s="80"/>
      <c r="S211" s="80"/>
      <c r="T211" s="80"/>
      <c r="W211" s="75"/>
      <c r="X211" s="75"/>
      <c r="Y211" s="75"/>
      <c r="Z211" s="75"/>
      <c r="AA211" s="75"/>
      <c r="AB211" s="75"/>
      <c r="AC211" s="75"/>
    </row>
    <row r="212" spans="1:29" s="26" customFormat="1" ht="6" customHeight="1" x14ac:dyDescent="0.6">
      <c r="D212" s="69"/>
      <c r="E212" s="30"/>
      <c r="F212" s="31"/>
      <c r="G212" s="31"/>
      <c r="H212" s="30"/>
      <c r="I212" s="30"/>
      <c r="J212" s="16"/>
      <c r="K212" s="16"/>
      <c r="L212" s="16"/>
      <c r="M212" s="16"/>
      <c r="N212" s="16"/>
      <c r="O212" s="70"/>
      <c r="R212" s="80"/>
      <c r="S212" s="80"/>
      <c r="T212" s="80"/>
      <c r="W212" s="75"/>
      <c r="X212" s="75"/>
      <c r="Y212" s="75"/>
      <c r="Z212" s="75"/>
      <c r="AA212" s="75"/>
      <c r="AB212" s="75"/>
      <c r="AC212" s="75"/>
    </row>
    <row r="213" spans="1:29" s="26" customFormat="1" ht="24.75" customHeight="1" x14ac:dyDescent="0.6">
      <c r="B213" s="26" t="s">
        <v>429</v>
      </c>
      <c r="D213" s="69"/>
      <c r="E213" s="30"/>
      <c r="F213" s="31"/>
      <c r="G213" s="31"/>
      <c r="H213" s="30"/>
      <c r="I213" s="30"/>
      <c r="J213" s="96">
        <v>-10203</v>
      </c>
      <c r="K213" s="96"/>
      <c r="L213" s="96"/>
      <c r="M213" s="96"/>
      <c r="N213" s="96"/>
      <c r="O213" s="70"/>
      <c r="R213" s="80"/>
      <c r="S213" s="80"/>
      <c r="T213" s="80">
        <v>-2906000000</v>
      </c>
      <c r="W213" s="75">
        <v>2906000000</v>
      </c>
      <c r="X213" s="75"/>
      <c r="Y213" s="75"/>
      <c r="Z213" s="75"/>
      <c r="AA213" s="75"/>
      <c r="AB213" s="75"/>
      <c r="AC213" s="75"/>
    </row>
    <row r="214" spans="1:29" s="26" customFormat="1" ht="24.75" customHeight="1" x14ac:dyDescent="0.6">
      <c r="B214" s="26" t="s">
        <v>437</v>
      </c>
      <c r="D214" s="69"/>
      <c r="E214" s="30"/>
      <c r="F214" s="31"/>
      <c r="G214" s="31"/>
      <c r="H214" s="30"/>
      <c r="I214" s="30"/>
      <c r="J214" s="96">
        <f>-(J204+J206+J207+J205)*5%</f>
        <v>-2095.5</v>
      </c>
      <c r="K214" s="96"/>
      <c r="L214" s="96"/>
      <c r="M214" s="96"/>
      <c r="N214" s="96"/>
      <c r="O214" s="70"/>
      <c r="R214" s="80">
        <v>433336</v>
      </c>
      <c r="S214" s="80"/>
      <c r="T214" s="80">
        <f>J214*R214</f>
        <v>-908055588</v>
      </c>
      <c r="W214" s="75">
        <f>W213+T213</f>
        <v>0</v>
      </c>
      <c r="X214" s="75"/>
      <c r="Y214" s="75"/>
      <c r="Z214" s="75"/>
      <c r="AA214" s="75"/>
      <c r="AB214" s="75"/>
      <c r="AC214" s="75"/>
    </row>
    <row r="215" spans="1:29" s="26" customFormat="1" ht="24.75" customHeight="1" x14ac:dyDescent="0.6">
      <c r="B215" s="26" t="s">
        <v>441</v>
      </c>
      <c r="D215" s="69"/>
      <c r="E215" s="30"/>
      <c r="F215" s="31"/>
      <c r="G215" s="31"/>
      <c r="H215" s="30"/>
      <c r="I215" s="30"/>
      <c r="J215" s="96">
        <f>-(J204+J205+J206+J207)*10%</f>
        <v>-4191</v>
      </c>
      <c r="K215" s="96"/>
      <c r="L215" s="96"/>
      <c r="M215" s="96"/>
      <c r="N215" s="96"/>
      <c r="O215" s="70"/>
      <c r="R215" s="80">
        <v>433336</v>
      </c>
      <c r="S215" s="80"/>
      <c r="T215" s="80">
        <f>J215*R215</f>
        <v>-1816111176</v>
      </c>
      <c r="W215" s="75"/>
      <c r="X215" s="75"/>
      <c r="Y215" s="75"/>
      <c r="Z215" s="75"/>
      <c r="AA215" s="75"/>
      <c r="AB215" s="75"/>
      <c r="AC215" s="75"/>
    </row>
    <row r="216" spans="1:29" s="32" customFormat="1" ht="24.75" customHeight="1" thickBot="1" x14ac:dyDescent="0.75">
      <c r="B216" s="32" t="s">
        <v>401</v>
      </c>
      <c r="D216" s="90"/>
      <c r="E216" s="27"/>
      <c r="F216" s="28"/>
      <c r="G216" s="28"/>
      <c r="H216" s="27"/>
      <c r="I216" s="27"/>
      <c r="J216" s="98">
        <f>SUM(I209:N215)</f>
        <v>29192.400000000001</v>
      </c>
      <c r="K216" s="98"/>
      <c r="L216" s="98"/>
      <c r="M216" s="98"/>
      <c r="N216" s="98"/>
      <c r="O216" s="91"/>
      <c r="R216" s="92">
        <v>433336</v>
      </c>
      <c r="S216" s="92"/>
      <c r="T216" s="93">
        <f>J216*R216</f>
        <v>12650117846.400002</v>
      </c>
      <c r="W216" s="94"/>
      <c r="X216" s="94"/>
      <c r="Y216" s="94"/>
      <c r="Z216" s="94"/>
      <c r="AA216" s="94"/>
      <c r="AB216" s="94"/>
      <c r="AC216" s="94"/>
    </row>
    <row r="217" spans="1:29" s="26" customFormat="1" ht="24.75" customHeight="1" thickTop="1" x14ac:dyDescent="0.6">
      <c r="D217" s="69"/>
      <c r="E217" s="30"/>
      <c r="F217" s="31"/>
      <c r="G217" s="31"/>
      <c r="H217" s="30"/>
      <c r="I217" s="30"/>
      <c r="J217" s="68"/>
      <c r="K217" s="68"/>
      <c r="L217" s="68"/>
      <c r="M217" s="68"/>
      <c r="N217" s="68"/>
      <c r="O217" s="70"/>
      <c r="R217" s="80"/>
      <c r="S217" s="80"/>
      <c r="T217" s="80"/>
      <c r="W217" s="75"/>
      <c r="X217" s="75"/>
      <c r="Y217" s="75"/>
      <c r="Z217" s="75"/>
      <c r="AA217" s="75"/>
      <c r="AB217" s="75"/>
      <c r="AC217" s="75"/>
    </row>
    <row r="218" spans="1:29" s="12" customFormat="1" x14ac:dyDescent="0.25">
      <c r="A218" s="95" t="s">
        <v>438</v>
      </c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33"/>
      <c r="W218" s="83"/>
      <c r="X218" s="33"/>
      <c r="Y218" s="83"/>
    </row>
    <row r="219" spans="1:29" s="12" customFormat="1" ht="66" customHeight="1" x14ac:dyDescent="0.25">
      <c r="A219" s="95" t="s">
        <v>443</v>
      </c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33"/>
      <c r="W219" s="83"/>
      <c r="X219" s="33"/>
      <c r="Y219" s="83"/>
    </row>
    <row r="220" spans="1:29" s="12" customFormat="1" ht="40.5" customHeight="1" x14ac:dyDescent="0.25">
      <c r="A220" s="95" t="s">
        <v>439</v>
      </c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33"/>
      <c r="W220" s="83"/>
      <c r="X220" s="33"/>
      <c r="Y220" s="83"/>
    </row>
    <row r="221" spans="1:29" s="12" customFormat="1" ht="28.5" customHeight="1" x14ac:dyDescent="0.25">
      <c r="A221" s="95" t="s">
        <v>440</v>
      </c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33"/>
      <c r="W221" s="83"/>
      <c r="X221" s="33"/>
      <c r="Y221" s="83"/>
    </row>
    <row r="222" spans="1:29" s="12" customFormat="1" x14ac:dyDescent="0.25">
      <c r="C222" s="84"/>
      <c r="D222" s="33"/>
      <c r="E222" s="85"/>
      <c r="F222" s="86"/>
      <c r="G222" s="86"/>
      <c r="H222" s="86"/>
      <c r="I222" s="33"/>
      <c r="J222" s="33"/>
      <c r="K222" s="53"/>
      <c r="L222" s="33"/>
      <c r="M222" s="53"/>
      <c r="N222" s="33"/>
      <c r="O222" s="87"/>
      <c r="P222" s="87"/>
      <c r="Q222" s="87"/>
      <c r="R222" s="87"/>
      <c r="S222" s="87"/>
      <c r="T222" s="53"/>
      <c r="U222" s="88"/>
    </row>
    <row r="223" spans="1:29" s="12" customFormat="1" x14ac:dyDescent="0.25">
      <c r="C223" s="84"/>
      <c r="D223" s="33"/>
      <c r="E223" s="85"/>
      <c r="F223" s="86"/>
      <c r="G223" s="86"/>
      <c r="H223" s="86"/>
      <c r="I223" s="33"/>
      <c r="J223" s="33"/>
      <c r="K223" s="53"/>
      <c r="L223" s="33"/>
      <c r="M223" s="53"/>
      <c r="N223" s="33"/>
      <c r="O223" s="87"/>
      <c r="P223" s="87"/>
      <c r="Q223" s="87"/>
      <c r="R223" s="87"/>
      <c r="S223" s="87"/>
      <c r="T223" s="53"/>
      <c r="U223" s="88"/>
    </row>
  </sheetData>
  <mergeCells count="49">
    <mergeCell ref="B196:Q196"/>
    <mergeCell ref="R196:V196"/>
    <mergeCell ref="B197:P197"/>
    <mergeCell ref="R197:V197"/>
    <mergeCell ref="B198:P198"/>
    <mergeCell ref="R198:V198"/>
    <mergeCell ref="R148:V148"/>
    <mergeCell ref="B149:P149"/>
    <mergeCell ref="R149:V149"/>
    <mergeCell ref="B150:P150"/>
    <mergeCell ref="R150:V150"/>
    <mergeCell ref="B205:D205"/>
    <mergeCell ref="A218:U218"/>
    <mergeCell ref="A219:U219"/>
    <mergeCell ref="B50:Q50"/>
    <mergeCell ref="R50:V50"/>
    <mergeCell ref="B51:P51"/>
    <mergeCell ref="R51:V51"/>
    <mergeCell ref="B52:P52"/>
    <mergeCell ref="R52:V52"/>
    <mergeCell ref="B99:Q99"/>
    <mergeCell ref="R99:V99"/>
    <mergeCell ref="B100:P100"/>
    <mergeCell ref="R100:V100"/>
    <mergeCell ref="B101:P101"/>
    <mergeCell ref="R101:V101"/>
    <mergeCell ref="B148:Q148"/>
    <mergeCell ref="B1:Q1"/>
    <mergeCell ref="B2:P2"/>
    <mergeCell ref="B3:P3"/>
    <mergeCell ref="R1:V1"/>
    <mergeCell ref="R3:V3"/>
    <mergeCell ref="R2:V2"/>
    <mergeCell ref="A220:U220"/>
    <mergeCell ref="A221:U221"/>
    <mergeCell ref="J215:N215"/>
    <mergeCell ref="B189:F189"/>
    <mergeCell ref="J205:N205"/>
    <mergeCell ref="J216:N216"/>
    <mergeCell ref="J213:N213"/>
    <mergeCell ref="J211:N211"/>
    <mergeCell ref="J209:N209"/>
    <mergeCell ref="J208:N208"/>
    <mergeCell ref="J207:N207"/>
    <mergeCell ref="J206:N206"/>
    <mergeCell ref="J204:N204"/>
    <mergeCell ref="J202:N202"/>
    <mergeCell ref="J214:N214"/>
    <mergeCell ref="B206:F206"/>
  </mergeCells>
  <phoneticPr fontId="6" type="noConversion"/>
  <conditionalFormatting sqref="B7:B49 B56:B98 B105:B147 B154:B186">
    <cfRule type="duplicateValues" dxfId="3" priority="8"/>
  </conditionalFormatting>
  <conditionalFormatting sqref="B187">
    <cfRule type="duplicateValues" dxfId="2" priority="2"/>
  </conditionalFormatting>
  <conditionalFormatting sqref="C222:C223">
    <cfRule type="duplicateValues" dxfId="1" priority="1"/>
  </conditionalFormatting>
  <conditionalFormatting sqref="D224:D1048576 D209:D217 D1:D188 D196:D204">
    <cfRule type="duplicateValues" dxfId="0" priority="4"/>
  </conditionalFormatting>
  <pageMargins left="0.23622047244094491" right="0.19685039370078741" top="0.23622047244094491" bottom="0.23622047244094491" header="0" footer="0"/>
  <pageSetup scale="80" fitToHeight="50" orientation="portrait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186E-923D-426F-9CCC-A80F75FB6439}">
  <dimension ref="A1:J171"/>
  <sheetViews>
    <sheetView rightToLeft="1" workbookViewId="0">
      <selection activeCell="B4" sqref="B4"/>
    </sheetView>
  </sheetViews>
  <sheetFormatPr defaultRowHeight="15" x14ac:dyDescent="0.25"/>
  <sheetData>
    <row r="1" spans="1:10" x14ac:dyDescent="0.25">
      <c r="A1" t="s">
        <v>402</v>
      </c>
      <c r="B1" t="s">
        <v>403</v>
      </c>
    </row>
    <row r="2" spans="1:10" x14ac:dyDescent="0.25">
      <c r="A2" t="s">
        <v>404</v>
      </c>
      <c r="B2" t="s">
        <v>405</v>
      </c>
    </row>
    <row r="3" spans="1:10" x14ac:dyDescent="0.25">
      <c r="A3" t="s">
        <v>406</v>
      </c>
      <c r="B3" t="s">
        <v>407</v>
      </c>
    </row>
    <row r="4" spans="1:10" x14ac:dyDescent="0.25">
      <c r="A4" t="s">
        <v>393</v>
      </c>
      <c r="B4" t="s">
        <v>408</v>
      </c>
    </row>
    <row r="5" spans="1:10" x14ac:dyDescent="0.25">
      <c r="A5" t="s">
        <v>409</v>
      </c>
      <c r="B5" t="s">
        <v>410</v>
      </c>
    </row>
    <row r="6" spans="1:10" x14ac:dyDescent="0.25">
      <c r="A6" t="s">
        <v>411</v>
      </c>
      <c r="B6" t="s">
        <v>412</v>
      </c>
    </row>
    <row r="7" spans="1:10" x14ac:dyDescent="0.25">
      <c r="A7" t="s">
        <v>413</v>
      </c>
      <c r="B7" t="s">
        <v>414</v>
      </c>
    </row>
    <row r="8" spans="1:10" x14ac:dyDescent="0.25">
      <c r="A8" t="s">
        <v>335</v>
      </c>
      <c r="B8" t="s">
        <v>415</v>
      </c>
      <c r="C8" t="s">
        <v>1</v>
      </c>
      <c r="D8" t="s">
        <v>2</v>
      </c>
      <c r="E8" t="s">
        <v>416</v>
      </c>
      <c r="F8" t="s">
        <v>3</v>
      </c>
      <c r="G8" t="s">
        <v>7</v>
      </c>
      <c r="H8" t="s">
        <v>417</v>
      </c>
      <c r="I8" t="s">
        <v>418</v>
      </c>
      <c r="J8" t="s">
        <v>419</v>
      </c>
    </row>
    <row r="9" spans="1:10" x14ac:dyDescent="0.25">
      <c r="A9">
        <v>1</v>
      </c>
      <c r="B9" t="s">
        <v>341</v>
      </c>
      <c r="C9" t="s">
        <v>82</v>
      </c>
      <c r="D9" t="s">
        <v>232</v>
      </c>
      <c r="E9" t="s">
        <v>420</v>
      </c>
      <c r="F9">
        <v>1</v>
      </c>
      <c r="G9" t="s">
        <v>317</v>
      </c>
      <c r="H9" t="s">
        <v>421</v>
      </c>
      <c r="I9" t="s">
        <v>422</v>
      </c>
    </row>
    <row r="10" spans="1:10" x14ac:dyDescent="0.25">
      <c r="A10">
        <v>2</v>
      </c>
      <c r="B10" t="s">
        <v>341</v>
      </c>
      <c r="C10" t="s">
        <v>84</v>
      </c>
      <c r="D10" t="s">
        <v>234</v>
      </c>
      <c r="E10" t="s">
        <v>420</v>
      </c>
      <c r="F10">
        <v>1</v>
      </c>
      <c r="G10" t="s">
        <v>317</v>
      </c>
      <c r="H10" t="s">
        <v>421</v>
      </c>
      <c r="I10" t="s">
        <v>422</v>
      </c>
    </row>
    <row r="11" spans="1:10" x14ac:dyDescent="0.25">
      <c r="A11">
        <v>3</v>
      </c>
      <c r="B11" t="s">
        <v>341</v>
      </c>
      <c r="C11" t="s">
        <v>83</v>
      </c>
      <c r="D11" t="s">
        <v>233</v>
      </c>
      <c r="E11" t="s">
        <v>420</v>
      </c>
      <c r="F11">
        <v>1</v>
      </c>
      <c r="G11" t="s">
        <v>317</v>
      </c>
      <c r="H11" t="s">
        <v>421</v>
      </c>
      <c r="I11" t="s">
        <v>422</v>
      </c>
    </row>
    <row r="12" spans="1:10" x14ac:dyDescent="0.25">
      <c r="A12">
        <v>4</v>
      </c>
      <c r="B12" t="s">
        <v>341</v>
      </c>
      <c r="C12" t="s">
        <v>85</v>
      </c>
      <c r="D12" t="s">
        <v>235</v>
      </c>
      <c r="E12" t="s">
        <v>420</v>
      </c>
      <c r="F12">
        <v>1</v>
      </c>
      <c r="G12" t="s">
        <v>317</v>
      </c>
      <c r="H12" t="s">
        <v>421</v>
      </c>
      <c r="I12" t="s">
        <v>422</v>
      </c>
    </row>
    <row r="13" spans="1:10" x14ac:dyDescent="0.25">
      <c r="A13">
        <v>5</v>
      </c>
      <c r="B13" t="s">
        <v>341</v>
      </c>
      <c r="C13" t="s">
        <v>86</v>
      </c>
      <c r="D13" t="s">
        <v>236</v>
      </c>
      <c r="E13" t="s">
        <v>420</v>
      </c>
      <c r="F13">
        <v>1</v>
      </c>
      <c r="G13" t="s">
        <v>317</v>
      </c>
      <c r="H13" t="s">
        <v>421</v>
      </c>
      <c r="I13" t="s">
        <v>422</v>
      </c>
    </row>
    <row r="14" spans="1:10" x14ac:dyDescent="0.25">
      <c r="A14">
        <v>6</v>
      </c>
      <c r="B14" t="s">
        <v>341</v>
      </c>
      <c r="C14" t="s">
        <v>88</v>
      </c>
      <c r="D14" t="s">
        <v>238</v>
      </c>
      <c r="E14" t="s">
        <v>420</v>
      </c>
      <c r="F14">
        <v>1</v>
      </c>
      <c r="G14" t="s">
        <v>317</v>
      </c>
      <c r="H14" t="s">
        <v>421</v>
      </c>
      <c r="I14" t="s">
        <v>422</v>
      </c>
    </row>
    <row r="15" spans="1:10" x14ac:dyDescent="0.25">
      <c r="A15">
        <v>7</v>
      </c>
      <c r="B15" t="s">
        <v>341</v>
      </c>
      <c r="C15" t="s">
        <v>87</v>
      </c>
      <c r="D15" t="s">
        <v>237</v>
      </c>
      <c r="E15" t="s">
        <v>420</v>
      </c>
      <c r="F15">
        <v>1</v>
      </c>
      <c r="G15" t="s">
        <v>317</v>
      </c>
      <c r="H15" t="s">
        <v>421</v>
      </c>
      <c r="I15" t="s">
        <v>422</v>
      </c>
    </row>
    <row r="16" spans="1:10" x14ac:dyDescent="0.25">
      <c r="A16">
        <v>8</v>
      </c>
      <c r="B16" t="s">
        <v>341</v>
      </c>
      <c r="C16" t="s">
        <v>89</v>
      </c>
      <c r="D16" t="s">
        <v>239</v>
      </c>
      <c r="E16" t="s">
        <v>420</v>
      </c>
      <c r="F16">
        <v>1</v>
      </c>
      <c r="G16" t="s">
        <v>317</v>
      </c>
      <c r="H16" t="s">
        <v>421</v>
      </c>
      <c r="I16" t="s">
        <v>422</v>
      </c>
    </row>
    <row r="17" spans="1:9" x14ac:dyDescent="0.25">
      <c r="A17">
        <v>9</v>
      </c>
      <c r="B17" t="s">
        <v>341</v>
      </c>
      <c r="C17" t="s">
        <v>90</v>
      </c>
      <c r="D17" t="s">
        <v>240</v>
      </c>
      <c r="E17" t="s">
        <v>420</v>
      </c>
      <c r="F17">
        <v>1</v>
      </c>
      <c r="G17" t="s">
        <v>317</v>
      </c>
      <c r="H17" t="s">
        <v>421</v>
      </c>
      <c r="I17" t="s">
        <v>422</v>
      </c>
    </row>
    <row r="18" spans="1:9" x14ac:dyDescent="0.25">
      <c r="A18">
        <v>10</v>
      </c>
      <c r="B18" t="s">
        <v>341</v>
      </c>
      <c r="C18" t="s">
        <v>92</v>
      </c>
      <c r="D18" t="s">
        <v>242</v>
      </c>
      <c r="E18" t="s">
        <v>420</v>
      </c>
      <c r="F18">
        <v>1</v>
      </c>
      <c r="G18" t="s">
        <v>317</v>
      </c>
      <c r="H18" t="s">
        <v>421</v>
      </c>
      <c r="I18" t="s">
        <v>422</v>
      </c>
    </row>
    <row r="19" spans="1:9" x14ac:dyDescent="0.25">
      <c r="A19">
        <v>11</v>
      </c>
      <c r="B19" t="s">
        <v>341</v>
      </c>
      <c r="C19" t="s">
        <v>91</v>
      </c>
      <c r="D19" t="s">
        <v>241</v>
      </c>
      <c r="E19" t="s">
        <v>420</v>
      </c>
      <c r="F19">
        <v>1</v>
      </c>
      <c r="G19" t="s">
        <v>317</v>
      </c>
      <c r="H19" t="s">
        <v>421</v>
      </c>
      <c r="I19" t="s">
        <v>422</v>
      </c>
    </row>
    <row r="20" spans="1:9" x14ac:dyDescent="0.25">
      <c r="A20">
        <v>12</v>
      </c>
      <c r="B20" t="s">
        <v>341</v>
      </c>
      <c r="C20" t="s">
        <v>93</v>
      </c>
      <c r="D20" t="s">
        <v>243</v>
      </c>
      <c r="E20" t="s">
        <v>420</v>
      </c>
      <c r="F20">
        <v>1</v>
      </c>
      <c r="G20" t="s">
        <v>317</v>
      </c>
      <c r="H20" t="s">
        <v>421</v>
      </c>
      <c r="I20" t="s">
        <v>422</v>
      </c>
    </row>
    <row r="21" spans="1:9" x14ac:dyDescent="0.25">
      <c r="A21">
        <v>13</v>
      </c>
      <c r="B21" t="s">
        <v>341</v>
      </c>
      <c r="C21" t="s">
        <v>94</v>
      </c>
      <c r="D21" t="s">
        <v>244</v>
      </c>
      <c r="E21" t="s">
        <v>420</v>
      </c>
      <c r="F21">
        <v>1</v>
      </c>
      <c r="G21" t="s">
        <v>317</v>
      </c>
      <c r="H21" t="s">
        <v>421</v>
      </c>
      <c r="I21" t="s">
        <v>422</v>
      </c>
    </row>
    <row r="22" spans="1:9" x14ac:dyDescent="0.25">
      <c r="A22">
        <v>14</v>
      </c>
      <c r="B22" t="s">
        <v>341</v>
      </c>
      <c r="C22" t="s">
        <v>96</v>
      </c>
      <c r="D22" t="s">
        <v>246</v>
      </c>
      <c r="E22" t="s">
        <v>420</v>
      </c>
      <c r="F22">
        <v>1</v>
      </c>
      <c r="G22" t="s">
        <v>317</v>
      </c>
      <c r="H22" t="s">
        <v>421</v>
      </c>
      <c r="I22" t="s">
        <v>422</v>
      </c>
    </row>
    <row r="23" spans="1:9" x14ac:dyDescent="0.25">
      <c r="A23">
        <v>15</v>
      </c>
      <c r="B23" t="s">
        <v>341</v>
      </c>
      <c r="C23" t="s">
        <v>95</v>
      </c>
      <c r="D23" t="s">
        <v>245</v>
      </c>
      <c r="E23" t="s">
        <v>420</v>
      </c>
      <c r="F23">
        <v>1</v>
      </c>
      <c r="G23" t="s">
        <v>317</v>
      </c>
      <c r="H23" t="s">
        <v>421</v>
      </c>
      <c r="I23" t="s">
        <v>422</v>
      </c>
    </row>
    <row r="24" spans="1:9" x14ac:dyDescent="0.25">
      <c r="A24">
        <v>16</v>
      </c>
      <c r="B24" t="s">
        <v>341</v>
      </c>
      <c r="C24" t="s">
        <v>97</v>
      </c>
      <c r="D24" t="s">
        <v>247</v>
      </c>
      <c r="E24" t="s">
        <v>420</v>
      </c>
      <c r="F24">
        <v>1</v>
      </c>
      <c r="G24" t="s">
        <v>317</v>
      </c>
      <c r="H24" t="s">
        <v>421</v>
      </c>
      <c r="I24" t="s">
        <v>422</v>
      </c>
    </row>
    <row r="25" spans="1:9" x14ac:dyDescent="0.25">
      <c r="A25">
        <v>17</v>
      </c>
      <c r="B25" t="s">
        <v>341</v>
      </c>
      <c r="C25" t="s">
        <v>98</v>
      </c>
      <c r="D25" t="s">
        <v>248</v>
      </c>
      <c r="E25" t="s">
        <v>420</v>
      </c>
      <c r="F25">
        <v>1</v>
      </c>
      <c r="G25" t="s">
        <v>317</v>
      </c>
      <c r="H25" t="s">
        <v>421</v>
      </c>
      <c r="I25" t="s">
        <v>422</v>
      </c>
    </row>
    <row r="26" spans="1:9" x14ac:dyDescent="0.25">
      <c r="A26">
        <v>18</v>
      </c>
      <c r="B26" t="s">
        <v>341</v>
      </c>
      <c r="C26" t="s">
        <v>111</v>
      </c>
      <c r="D26" t="s">
        <v>261</v>
      </c>
      <c r="E26" t="s">
        <v>420</v>
      </c>
      <c r="F26">
        <v>1</v>
      </c>
      <c r="G26" t="s">
        <v>317</v>
      </c>
      <c r="H26" t="s">
        <v>421</v>
      </c>
      <c r="I26" t="s">
        <v>422</v>
      </c>
    </row>
    <row r="27" spans="1:9" x14ac:dyDescent="0.25">
      <c r="A27">
        <v>19</v>
      </c>
      <c r="B27" t="s">
        <v>341</v>
      </c>
      <c r="C27" t="s">
        <v>99</v>
      </c>
      <c r="D27" t="s">
        <v>249</v>
      </c>
      <c r="E27" t="s">
        <v>420</v>
      </c>
      <c r="F27">
        <v>1</v>
      </c>
      <c r="G27" t="s">
        <v>317</v>
      </c>
      <c r="H27" t="s">
        <v>421</v>
      </c>
      <c r="I27" t="s">
        <v>422</v>
      </c>
    </row>
    <row r="28" spans="1:9" x14ac:dyDescent="0.25">
      <c r="A28">
        <v>20</v>
      </c>
      <c r="B28" t="s">
        <v>341</v>
      </c>
      <c r="C28" t="s">
        <v>112</v>
      </c>
      <c r="D28" t="s">
        <v>262</v>
      </c>
      <c r="E28" t="s">
        <v>420</v>
      </c>
      <c r="F28">
        <v>1</v>
      </c>
      <c r="G28" t="s">
        <v>317</v>
      </c>
      <c r="H28" t="s">
        <v>421</v>
      </c>
      <c r="I28" t="s">
        <v>422</v>
      </c>
    </row>
    <row r="29" spans="1:9" x14ac:dyDescent="0.25">
      <c r="A29">
        <v>21</v>
      </c>
      <c r="B29" t="s">
        <v>341</v>
      </c>
      <c r="C29" t="s">
        <v>113</v>
      </c>
      <c r="D29" t="s">
        <v>263</v>
      </c>
      <c r="E29" t="s">
        <v>420</v>
      </c>
      <c r="F29">
        <v>1</v>
      </c>
      <c r="G29" t="s">
        <v>317</v>
      </c>
      <c r="H29" t="s">
        <v>421</v>
      </c>
      <c r="I29" t="s">
        <v>422</v>
      </c>
    </row>
    <row r="30" spans="1:9" x14ac:dyDescent="0.25">
      <c r="A30">
        <v>22</v>
      </c>
      <c r="B30" t="s">
        <v>341</v>
      </c>
      <c r="C30" t="s">
        <v>115</v>
      </c>
      <c r="D30" t="s">
        <v>265</v>
      </c>
      <c r="E30" t="s">
        <v>420</v>
      </c>
      <c r="F30">
        <v>1</v>
      </c>
      <c r="G30" t="s">
        <v>317</v>
      </c>
      <c r="H30" t="s">
        <v>421</v>
      </c>
      <c r="I30" t="s">
        <v>422</v>
      </c>
    </row>
    <row r="31" spans="1:9" x14ac:dyDescent="0.25">
      <c r="A31">
        <v>23</v>
      </c>
      <c r="B31" t="s">
        <v>341</v>
      </c>
      <c r="C31" t="s">
        <v>114</v>
      </c>
      <c r="D31" t="s">
        <v>264</v>
      </c>
      <c r="E31" t="s">
        <v>420</v>
      </c>
      <c r="F31">
        <v>1</v>
      </c>
      <c r="G31" t="s">
        <v>317</v>
      </c>
      <c r="H31" t="s">
        <v>421</v>
      </c>
      <c r="I31" t="s">
        <v>422</v>
      </c>
    </row>
    <row r="32" spans="1:9" x14ac:dyDescent="0.25">
      <c r="A32">
        <v>24</v>
      </c>
      <c r="B32" t="s">
        <v>341</v>
      </c>
      <c r="C32" t="s">
        <v>116</v>
      </c>
      <c r="D32" t="s">
        <v>266</v>
      </c>
      <c r="E32" t="s">
        <v>420</v>
      </c>
      <c r="F32">
        <v>1</v>
      </c>
      <c r="G32" t="s">
        <v>317</v>
      </c>
      <c r="H32" t="s">
        <v>421</v>
      </c>
      <c r="I32" t="s">
        <v>422</v>
      </c>
    </row>
    <row r="33" spans="1:9" x14ac:dyDescent="0.25">
      <c r="A33">
        <v>25</v>
      </c>
      <c r="B33" t="s">
        <v>341</v>
      </c>
      <c r="C33" t="s">
        <v>117</v>
      </c>
      <c r="D33" t="s">
        <v>267</v>
      </c>
      <c r="E33" t="s">
        <v>420</v>
      </c>
      <c r="F33">
        <v>1</v>
      </c>
      <c r="G33" t="s">
        <v>317</v>
      </c>
      <c r="H33" t="s">
        <v>421</v>
      </c>
      <c r="I33" t="s">
        <v>422</v>
      </c>
    </row>
    <row r="34" spans="1:9" x14ac:dyDescent="0.25">
      <c r="A34">
        <v>26</v>
      </c>
      <c r="B34" t="s">
        <v>341</v>
      </c>
      <c r="C34" t="s">
        <v>119</v>
      </c>
      <c r="D34" t="s">
        <v>269</v>
      </c>
      <c r="E34" t="s">
        <v>420</v>
      </c>
      <c r="F34">
        <v>1</v>
      </c>
      <c r="G34" t="s">
        <v>317</v>
      </c>
      <c r="H34" t="s">
        <v>421</v>
      </c>
      <c r="I34" t="s">
        <v>422</v>
      </c>
    </row>
    <row r="35" spans="1:9" x14ac:dyDescent="0.25">
      <c r="A35">
        <v>27</v>
      </c>
      <c r="B35" t="s">
        <v>341</v>
      </c>
      <c r="C35" t="s">
        <v>118</v>
      </c>
      <c r="D35" t="s">
        <v>268</v>
      </c>
      <c r="E35" t="s">
        <v>420</v>
      </c>
      <c r="F35">
        <v>1</v>
      </c>
      <c r="G35" t="s">
        <v>317</v>
      </c>
      <c r="H35" t="s">
        <v>421</v>
      </c>
      <c r="I35" t="s">
        <v>422</v>
      </c>
    </row>
    <row r="36" spans="1:9" x14ac:dyDescent="0.25">
      <c r="A36">
        <v>28</v>
      </c>
      <c r="B36" t="s">
        <v>341</v>
      </c>
      <c r="C36" t="s">
        <v>120</v>
      </c>
      <c r="D36" t="s">
        <v>270</v>
      </c>
      <c r="E36" t="s">
        <v>420</v>
      </c>
      <c r="F36">
        <v>1</v>
      </c>
      <c r="G36" t="s">
        <v>317</v>
      </c>
      <c r="H36" t="s">
        <v>421</v>
      </c>
      <c r="I36" t="s">
        <v>422</v>
      </c>
    </row>
    <row r="37" spans="1:9" x14ac:dyDescent="0.25">
      <c r="A37">
        <v>29</v>
      </c>
      <c r="B37" t="s">
        <v>341</v>
      </c>
      <c r="C37" t="s">
        <v>121</v>
      </c>
      <c r="D37" t="s">
        <v>271</v>
      </c>
      <c r="E37" t="s">
        <v>420</v>
      </c>
      <c r="F37">
        <v>1</v>
      </c>
      <c r="G37" t="s">
        <v>317</v>
      </c>
      <c r="H37" t="s">
        <v>421</v>
      </c>
      <c r="I37" t="s">
        <v>422</v>
      </c>
    </row>
    <row r="38" spans="1:9" x14ac:dyDescent="0.25">
      <c r="A38">
        <v>30</v>
      </c>
      <c r="B38" t="s">
        <v>341</v>
      </c>
      <c r="C38" t="s">
        <v>123</v>
      </c>
      <c r="D38" t="s">
        <v>273</v>
      </c>
      <c r="E38" t="s">
        <v>420</v>
      </c>
      <c r="F38">
        <v>1</v>
      </c>
      <c r="G38" t="s">
        <v>317</v>
      </c>
      <c r="H38" t="s">
        <v>421</v>
      </c>
      <c r="I38" t="s">
        <v>422</v>
      </c>
    </row>
    <row r="39" spans="1:9" x14ac:dyDescent="0.25">
      <c r="A39">
        <v>31</v>
      </c>
      <c r="B39" t="s">
        <v>341</v>
      </c>
      <c r="C39" t="s">
        <v>122</v>
      </c>
      <c r="D39" t="s">
        <v>272</v>
      </c>
      <c r="E39" t="s">
        <v>420</v>
      </c>
      <c r="F39">
        <v>1</v>
      </c>
      <c r="G39" t="s">
        <v>317</v>
      </c>
      <c r="H39" t="s">
        <v>421</v>
      </c>
      <c r="I39" t="s">
        <v>422</v>
      </c>
    </row>
    <row r="40" spans="1:9" x14ac:dyDescent="0.25">
      <c r="A40">
        <v>32</v>
      </c>
      <c r="B40" t="s">
        <v>341</v>
      </c>
      <c r="C40" t="s">
        <v>124</v>
      </c>
      <c r="D40" t="s">
        <v>274</v>
      </c>
      <c r="E40" t="s">
        <v>420</v>
      </c>
      <c r="F40">
        <v>1</v>
      </c>
      <c r="G40" t="s">
        <v>317</v>
      </c>
      <c r="H40" t="s">
        <v>421</v>
      </c>
      <c r="I40" t="s">
        <v>422</v>
      </c>
    </row>
    <row r="41" spans="1:9" x14ac:dyDescent="0.25">
      <c r="A41">
        <v>33</v>
      </c>
      <c r="B41" t="s">
        <v>341</v>
      </c>
      <c r="C41" t="s">
        <v>125</v>
      </c>
      <c r="D41" t="s">
        <v>275</v>
      </c>
      <c r="E41" t="s">
        <v>420</v>
      </c>
      <c r="F41">
        <v>1</v>
      </c>
      <c r="G41" t="s">
        <v>317</v>
      </c>
      <c r="H41" t="s">
        <v>421</v>
      </c>
      <c r="I41" t="s">
        <v>422</v>
      </c>
    </row>
    <row r="42" spans="1:9" x14ac:dyDescent="0.25">
      <c r="A42">
        <v>34</v>
      </c>
      <c r="B42" t="s">
        <v>341</v>
      </c>
      <c r="C42" t="s">
        <v>127</v>
      </c>
      <c r="D42" t="s">
        <v>277</v>
      </c>
      <c r="E42" t="s">
        <v>420</v>
      </c>
      <c r="F42">
        <v>1</v>
      </c>
      <c r="G42" t="s">
        <v>317</v>
      </c>
      <c r="H42" t="s">
        <v>421</v>
      </c>
      <c r="I42" t="s">
        <v>422</v>
      </c>
    </row>
    <row r="43" spans="1:9" x14ac:dyDescent="0.25">
      <c r="A43">
        <v>35</v>
      </c>
      <c r="B43" t="s">
        <v>341</v>
      </c>
      <c r="C43" t="s">
        <v>126</v>
      </c>
      <c r="D43" t="s">
        <v>276</v>
      </c>
      <c r="E43" t="s">
        <v>420</v>
      </c>
      <c r="F43">
        <v>1</v>
      </c>
      <c r="G43" t="s">
        <v>317</v>
      </c>
      <c r="H43" t="s">
        <v>421</v>
      </c>
      <c r="I43" t="s">
        <v>422</v>
      </c>
    </row>
    <row r="44" spans="1:9" x14ac:dyDescent="0.25">
      <c r="A44">
        <v>36</v>
      </c>
      <c r="B44" t="s">
        <v>341</v>
      </c>
      <c r="C44" t="s">
        <v>128</v>
      </c>
      <c r="D44" t="s">
        <v>278</v>
      </c>
      <c r="E44" t="s">
        <v>420</v>
      </c>
      <c r="F44">
        <v>1</v>
      </c>
      <c r="G44" t="s">
        <v>317</v>
      </c>
      <c r="H44" t="s">
        <v>421</v>
      </c>
      <c r="I44" t="s">
        <v>422</v>
      </c>
    </row>
    <row r="45" spans="1:9" x14ac:dyDescent="0.25">
      <c r="A45">
        <v>37</v>
      </c>
      <c r="B45" t="s">
        <v>341</v>
      </c>
      <c r="C45" t="s">
        <v>129</v>
      </c>
      <c r="D45" t="s">
        <v>279</v>
      </c>
      <c r="E45" t="s">
        <v>420</v>
      </c>
      <c r="F45">
        <v>1</v>
      </c>
      <c r="G45" t="s">
        <v>317</v>
      </c>
      <c r="H45" t="s">
        <v>421</v>
      </c>
      <c r="I45" t="s">
        <v>422</v>
      </c>
    </row>
    <row r="46" spans="1:9" x14ac:dyDescent="0.25">
      <c r="A46">
        <v>38</v>
      </c>
      <c r="B46" t="s">
        <v>341</v>
      </c>
      <c r="C46" t="s">
        <v>131</v>
      </c>
      <c r="D46" t="s">
        <v>281</v>
      </c>
      <c r="E46" t="s">
        <v>420</v>
      </c>
      <c r="F46">
        <v>1</v>
      </c>
      <c r="G46" t="s">
        <v>317</v>
      </c>
      <c r="H46" t="s">
        <v>421</v>
      </c>
      <c r="I46" t="s">
        <v>422</v>
      </c>
    </row>
    <row r="47" spans="1:9" x14ac:dyDescent="0.25">
      <c r="A47">
        <v>39</v>
      </c>
      <c r="B47" t="s">
        <v>341</v>
      </c>
      <c r="C47" t="s">
        <v>130</v>
      </c>
      <c r="D47" t="s">
        <v>280</v>
      </c>
      <c r="E47" t="s">
        <v>420</v>
      </c>
      <c r="F47">
        <v>1</v>
      </c>
      <c r="G47" t="s">
        <v>317</v>
      </c>
      <c r="H47" t="s">
        <v>421</v>
      </c>
      <c r="I47" t="s">
        <v>422</v>
      </c>
    </row>
    <row r="48" spans="1:9" x14ac:dyDescent="0.25">
      <c r="A48">
        <v>40</v>
      </c>
      <c r="B48" t="s">
        <v>341</v>
      </c>
      <c r="C48" t="s">
        <v>132</v>
      </c>
      <c r="D48" t="s">
        <v>282</v>
      </c>
      <c r="E48" t="s">
        <v>420</v>
      </c>
      <c r="F48">
        <v>1</v>
      </c>
      <c r="G48" t="s">
        <v>317</v>
      </c>
      <c r="H48" t="s">
        <v>421</v>
      </c>
      <c r="I48" t="s">
        <v>422</v>
      </c>
    </row>
    <row r="49" spans="1:9" x14ac:dyDescent="0.25">
      <c r="A49">
        <v>41</v>
      </c>
      <c r="B49" t="s">
        <v>341</v>
      </c>
      <c r="C49" t="s">
        <v>100</v>
      </c>
      <c r="D49" t="s">
        <v>250</v>
      </c>
      <c r="E49" t="s">
        <v>420</v>
      </c>
      <c r="F49">
        <v>1</v>
      </c>
      <c r="G49" t="s">
        <v>317</v>
      </c>
      <c r="H49" t="s">
        <v>421</v>
      </c>
      <c r="I49" t="s">
        <v>422</v>
      </c>
    </row>
    <row r="50" spans="1:9" x14ac:dyDescent="0.25">
      <c r="A50">
        <v>42</v>
      </c>
      <c r="B50" t="s">
        <v>341</v>
      </c>
      <c r="C50" t="s">
        <v>102</v>
      </c>
      <c r="D50" t="s">
        <v>252</v>
      </c>
      <c r="E50" t="s">
        <v>420</v>
      </c>
      <c r="F50">
        <v>1</v>
      </c>
      <c r="G50" t="s">
        <v>317</v>
      </c>
      <c r="H50" t="s">
        <v>421</v>
      </c>
      <c r="I50" t="s">
        <v>422</v>
      </c>
    </row>
    <row r="51" spans="1:9" x14ac:dyDescent="0.25">
      <c r="A51">
        <v>43</v>
      </c>
      <c r="B51" t="s">
        <v>341</v>
      </c>
      <c r="C51" t="s">
        <v>101</v>
      </c>
      <c r="D51" t="s">
        <v>251</v>
      </c>
      <c r="E51" t="s">
        <v>420</v>
      </c>
      <c r="F51">
        <v>1</v>
      </c>
      <c r="G51" t="s">
        <v>317</v>
      </c>
      <c r="H51" t="s">
        <v>421</v>
      </c>
      <c r="I51" t="s">
        <v>422</v>
      </c>
    </row>
    <row r="52" spans="1:9" x14ac:dyDescent="0.25">
      <c r="A52">
        <v>44</v>
      </c>
      <c r="B52" t="s">
        <v>341</v>
      </c>
      <c r="C52" t="s">
        <v>103</v>
      </c>
      <c r="D52" t="s">
        <v>253</v>
      </c>
      <c r="E52" t="s">
        <v>420</v>
      </c>
      <c r="F52">
        <v>1</v>
      </c>
      <c r="G52" t="s">
        <v>317</v>
      </c>
      <c r="H52" t="s">
        <v>421</v>
      </c>
      <c r="I52" t="s">
        <v>422</v>
      </c>
    </row>
    <row r="53" spans="1:9" x14ac:dyDescent="0.25">
      <c r="A53">
        <v>45</v>
      </c>
      <c r="B53" t="s">
        <v>341</v>
      </c>
      <c r="C53" t="s">
        <v>104</v>
      </c>
      <c r="D53" t="s">
        <v>254</v>
      </c>
      <c r="E53" t="s">
        <v>420</v>
      </c>
      <c r="F53">
        <v>1</v>
      </c>
      <c r="G53" t="s">
        <v>317</v>
      </c>
      <c r="H53" t="s">
        <v>421</v>
      </c>
      <c r="I53" t="s">
        <v>422</v>
      </c>
    </row>
    <row r="54" spans="1:9" x14ac:dyDescent="0.25">
      <c r="A54">
        <v>46</v>
      </c>
      <c r="B54" t="s">
        <v>341</v>
      </c>
      <c r="C54" t="s">
        <v>106</v>
      </c>
      <c r="D54" t="s">
        <v>256</v>
      </c>
      <c r="E54" t="s">
        <v>420</v>
      </c>
      <c r="F54">
        <v>1</v>
      </c>
      <c r="G54" t="s">
        <v>317</v>
      </c>
      <c r="H54" t="s">
        <v>421</v>
      </c>
      <c r="I54" t="s">
        <v>422</v>
      </c>
    </row>
    <row r="55" spans="1:9" x14ac:dyDescent="0.25">
      <c r="A55">
        <v>47</v>
      </c>
      <c r="B55" t="s">
        <v>341</v>
      </c>
      <c r="C55" t="s">
        <v>105</v>
      </c>
      <c r="D55" t="s">
        <v>255</v>
      </c>
      <c r="E55" t="s">
        <v>420</v>
      </c>
      <c r="F55">
        <v>1</v>
      </c>
      <c r="G55" t="s">
        <v>317</v>
      </c>
      <c r="H55" t="s">
        <v>421</v>
      </c>
      <c r="I55" t="s">
        <v>422</v>
      </c>
    </row>
    <row r="56" spans="1:9" x14ac:dyDescent="0.25">
      <c r="A56">
        <v>48</v>
      </c>
      <c r="B56" t="s">
        <v>341</v>
      </c>
      <c r="C56" t="s">
        <v>107</v>
      </c>
      <c r="D56" t="s">
        <v>257</v>
      </c>
      <c r="E56" t="s">
        <v>420</v>
      </c>
      <c r="F56">
        <v>1</v>
      </c>
      <c r="G56" t="s">
        <v>317</v>
      </c>
      <c r="H56" t="s">
        <v>421</v>
      </c>
      <c r="I56" t="s">
        <v>422</v>
      </c>
    </row>
    <row r="57" spans="1:9" x14ac:dyDescent="0.25">
      <c r="A57">
        <v>49</v>
      </c>
      <c r="B57" t="s">
        <v>341</v>
      </c>
      <c r="C57" t="s">
        <v>108</v>
      </c>
      <c r="D57" t="s">
        <v>258</v>
      </c>
      <c r="E57" t="s">
        <v>420</v>
      </c>
      <c r="F57">
        <v>1</v>
      </c>
      <c r="G57" t="s">
        <v>317</v>
      </c>
      <c r="H57" t="s">
        <v>421</v>
      </c>
      <c r="I57" t="s">
        <v>422</v>
      </c>
    </row>
    <row r="58" spans="1:9" x14ac:dyDescent="0.25">
      <c r="A58">
        <v>50</v>
      </c>
      <c r="B58" t="s">
        <v>341</v>
      </c>
      <c r="C58" t="s">
        <v>110</v>
      </c>
      <c r="D58" t="s">
        <v>260</v>
      </c>
      <c r="E58" t="s">
        <v>420</v>
      </c>
      <c r="F58">
        <v>1</v>
      </c>
      <c r="G58" t="s">
        <v>317</v>
      </c>
      <c r="H58" t="s">
        <v>421</v>
      </c>
      <c r="I58" t="s">
        <v>422</v>
      </c>
    </row>
    <row r="59" spans="1:9" x14ac:dyDescent="0.25">
      <c r="A59">
        <v>51</v>
      </c>
      <c r="B59" t="s">
        <v>341</v>
      </c>
      <c r="C59" t="s">
        <v>109</v>
      </c>
      <c r="D59" t="s">
        <v>259</v>
      </c>
      <c r="E59" t="s">
        <v>420</v>
      </c>
      <c r="F59">
        <v>1</v>
      </c>
      <c r="G59" t="s">
        <v>317</v>
      </c>
      <c r="H59" t="s">
        <v>421</v>
      </c>
      <c r="I59" t="s">
        <v>422</v>
      </c>
    </row>
    <row r="60" spans="1:9" x14ac:dyDescent="0.25">
      <c r="A60">
        <v>52</v>
      </c>
      <c r="B60" t="s">
        <v>341</v>
      </c>
      <c r="C60" t="s">
        <v>29</v>
      </c>
      <c r="D60" t="s">
        <v>342</v>
      </c>
      <c r="E60" t="s">
        <v>420</v>
      </c>
      <c r="F60">
        <v>1</v>
      </c>
      <c r="G60" t="s">
        <v>317</v>
      </c>
      <c r="H60" t="s">
        <v>421</v>
      </c>
      <c r="I60" t="s">
        <v>422</v>
      </c>
    </row>
    <row r="61" spans="1:9" x14ac:dyDescent="0.25">
      <c r="A61">
        <v>53</v>
      </c>
      <c r="B61" t="s">
        <v>341</v>
      </c>
      <c r="C61" t="s">
        <v>30</v>
      </c>
      <c r="D61" t="s">
        <v>343</v>
      </c>
      <c r="E61" t="s">
        <v>420</v>
      </c>
      <c r="F61">
        <v>1</v>
      </c>
      <c r="G61" t="s">
        <v>317</v>
      </c>
      <c r="H61" t="s">
        <v>421</v>
      </c>
      <c r="I61" t="s">
        <v>422</v>
      </c>
    </row>
    <row r="62" spans="1:9" x14ac:dyDescent="0.25">
      <c r="A62">
        <v>54</v>
      </c>
      <c r="B62" t="s">
        <v>341</v>
      </c>
      <c r="C62" t="s">
        <v>327</v>
      </c>
      <c r="D62" t="s">
        <v>331</v>
      </c>
      <c r="E62" t="s">
        <v>420</v>
      </c>
      <c r="F62">
        <v>1</v>
      </c>
      <c r="G62" t="s">
        <v>317</v>
      </c>
      <c r="H62" t="s">
        <v>421</v>
      </c>
      <c r="I62" t="s">
        <v>422</v>
      </c>
    </row>
    <row r="63" spans="1:9" x14ac:dyDescent="0.25">
      <c r="A63">
        <v>55</v>
      </c>
      <c r="B63" t="s">
        <v>341</v>
      </c>
      <c r="C63" t="s">
        <v>31</v>
      </c>
      <c r="D63" t="s">
        <v>344</v>
      </c>
      <c r="E63" t="s">
        <v>420</v>
      </c>
      <c r="F63">
        <v>1</v>
      </c>
      <c r="G63" t="s">
        <v>317</v>
      </c>
      <c r="H63" t="s">
        <v>421</v>
      </c>
      <c r="I63" t="s">
        <v>422</v>
      </c>
    </row>
    <row r="64" spans="1:9" x14ac:dyDescent="0.25">
      <c r="A64">
        <v>56</v>
      </c>
      <c r="B64" t="s">
        <v>341</v>
      </c>
      <c r="C64" t="s">
        <v>32</v>
      </c>
      <c r="D64" t="s">
        <v>345</v>
      </c>
      <c r="E64" t="s">
        <v>420</v>
      </c>
      <c r="F64">
        <v>1</v>
      </c>
      <c r="G64" t="s">
        <v>317</v>
      </c>
      <c r="H64" t="s">
        <v>421</v>
      </c>
      <c r="I64" t="s">
        <v>422</v>
      </c>
    </row>
    <row r="65" spans="1:9" x14ac:dyDescent="0.25">
      <c r="A65">
        <v>57</v>
      </c>
      <c r="B65" t="s">
        <v>341</v>
      </c>
      <c r="C65" t="s">
        <v>33</v>
      </c>
      <c r="D65" t="s">
        <v>346</v>
      </c>
      <c r="E65" t="s">
        <v>420</v>
      </c>
      <c r="F65">
        <v>1</v>
      </c>
      <c r="G65" t="s">
        <v>317</v>
      </c>
      <c r="H65" t="s">
        <v>421</v>
      </c>
      <c r="I65" t="s">
        <v>422</v>
      </c>
    </row>
    <row r="66" spans="1:9" x14ac:dyDescent="0.25">
      <c r="A66">
        <v>58</v>
      </c>
      <c r="B66" t="s">
        <v>341</v>
      </c>
      <c r="C66" t="s">
        <v>35</v>
      </c>
      <c r="D66" t="s">
        <v>348</v>
      </c>
      <c r="E66" t="s">
        <v>420</v>
      </c>
      <c r="F66">
        <v>1</v>
      </c>
      <c r="G66" t="s">
        <v>317</v>
      </c>
      <c r="H66" t="s">
        <v>421</v>
      </c>
      <c r="I66" t="s">
        <v>422</v>
      </c>
    </row>
    <row r="67" spans="1:9" x14ac:dyDescent="0.25">
      <c r="A67">
        <v>59</v>
      </c>
      <c r="B67" t="s">
        <v>341</v>
      </c>
      <c r="C67" t="s">
        <v>34</v>
      </c>
      <c r="D67" t="s">
        <v>347</v>
      </c>
      <c r="E67" t="s">
        <v>420</v>
      </c>
      <c r="F67">
        <v>1</v>
      </c>
      <c r="G67" t="s">
        <v>317</v>
      </c>
      <c r="H67" t="s">
        <v>421</v>
      </c>
      <c r="I67" t="s">
        <v>422</v>
      </c>
    </row>
    <row r="68" spans="1:9" x14ac:dyDescent="0.25">
      <c r="A68">
        <v>60</v>
      </c>
      <c r="B68" t="s">
        <v>341</v>
      </c>
      <c r="C68" t="s">
        <v>36</v>
      </c>
      <c r="D68" t="s">
        <v>349</v>
      </c>
      <c r="E68" t="s">
        <v>420</v>
      </c>
      <c r="F68">
        <v>1</v>
      </c>
      <c r="G68" t="s">
        <v>317</v>
      </c>
      <c r="H68" t="s">
        <v>421</v>
      </c>
      <c r="I68" t="s">
        <v>422</v>
      </c>
    </row>
    <row r="69" spans="1:9" x14ac:dyDescent="0.25">
      <c r="A69">
        <v>61</v>
      </c>
      <c r="B69" t="s">
        <v>341</v>
      </c>
      <c r="C69" t="s">
        <v>37</v>
      </c>
      <c r="D69" t="s">
        <v>350</v>
      </c>
      <c r="E69" t="s">
        <v>420</v>
      </c>
      <c r="F69">
        <v>1</v>
      </c>
      <c r="G69" t="s">
        <v>317</v>
      </c>
      <c r="H69" t="s">
        <v>421</v>
      </c>
      <c r="I69" t="s">
        <v>422</v>
      </c>
    </row>
    <row r="70" spans="1:9" x14ac:dyDescent="0.25">
      <c r="A70">
        <v>62</v>
      </c>
      <c r="B70" t="s">
        <v>341</v>
      </c>
      <c r="C70" t="s">
        <v>39</v>
      </c>
      <c r="D70" t="s">
        <v>352</v>
      </c>
      <c r="E70" t="s">
        <v>420</v>
      </c>
      <c r="F70">
        <v>1</v>
      </c>
      <c r="G70" t="s">
        <v>317</v>
      </c>
      <c r="H70" t="s">
        <v>421</v>
      </c>
      <c r="I70" t="s">
        <v>422</v>
      </c>
    </row>
    <row r="71" spans="1:9" x14ac:dyDescent="0.25">
      <c r="A71">
        <v>63</v>
      </c>
      <c r="B71" t="s">
        <v>341</v>
      </c>
      <c r="C71" t="s">
        <v>38</v>
      </c>
      <c r="D71" t="s">
        <v>351</v>
      </c>
      <c r="E71" t="s">
        <v>420</v>
      </c>
      <c r="F71">
        <v>1</v>
      </c>
      <c r="G71" t="s">
        <v>317</v>
      </c>
      <c r="H71" t="s">
        <v>421</v>
      </c>
      <c r="I71" t="s">
        <v>422</v>
      </c>
    </row>
    <row r="72" spans="1:9" x14ac:dyDescent="0.25">
      <c r="A72">
        <v>64</v>
      </c>
      <c r="B72" t="s">
        <v>341</v>
      </c>
      <c r="C72" t="s">
        <v>40</v>
      </c>
      <c r="D72" t="s">
        <v>190</v>
      </c>
      <c r="E72" t="s">
        <v>420</v>
      </c>
      <c r="F72">
        <v>1</v>
      </c>
      <c r="G72" t="s">
        <v>317</v>
      </c>
      <c r="H72" t="s">
        <v>421</v>
      </c>
      <c r="I72" t="s">
        <v>422</v>
      </c>
    </row>
    <row r="73" spans="1:9" x14ac:dyDescent="0.25">
      <c r="A73">
        <v>65</v>
      </c>
      <c r="B73" t="s">
        <v>341</v>
      </c>
      <c r="C73" t="s">
        <v>41</v>
      </c>
      <c r="D73" t="s">
        <v>191</v>
      </c>
      <c r="E73" t="s">
        <v>420</v>
      </c>
      <c r="F73">
        <v>1</v>
      </c>
      <c r="G73" t="s">
        <v>317</v>
      </c>
      <c r="H73" t="s">
        <v>421</v>
      </c>
      <c r="I73" t="s">
        <v>422</v>
      </c>
    </row>
    <row r="74" spans="1:9" x14ac:dyDescent="0.25">
      <c r="A74">
        <v>66</v>
      </c>
      <c r="B74" t="s">
        <v>341</v>
      </c>
      <c r="C74" t="s">
        <v>43</v>
      </c>
      <c r="D74" t="s">
        <v>193</v>
      </c>
      <c r="E74" t="s">
        <v>420</v>
      </c>
      <c r="F74">
        <v>1</v>
      </c>
      <c r="G74" t="s">
        <v>317</v>
      </c>
      <c r="H74" t="s">
        <v>421</v>
      </c>
      <c r="I74" t="s">
        <v>422</v>
      </c>
    </row>
    <row r="75" spans="1:9" x14ac:dyDescent="0.25">
      <c r="A75">
        <v>67</v>
      </c>
      <c r="B75" t="s">
        <v>341</v>
      </c>
      <c r="C75" t="s">
        <v>42</v>
      </c>
      <c r="D75" t="s">
        <v>192</v>
      </c>
      <c r="E75" t="s">
        <v>420</v>
      </c>
      <c r="F75">
        <v>1</v>
      </c>
      <c r="G75" t="s">
        <v>317</v>
      </c>
      <c r="H75" t="s">
        <v>421</v>
      </c>
      <c r="I75" t="s">
        <v>422</v>
      </c>
    </row>
    <row r="76" spans="1:9" x14ac:dyDescent="0.25">
      <c r="A76">
        <v>68</v>
      </c>
      <c r="B76" t="s">
        <v>341</v>
      </c>
      <c r="C76" t="s">
        <v>44</v>
      </c>
      <c r="D76" t="s">
        <v>194</v>
      </c>
      <c r="E76" t="s">
        <v>420</v>
      </c>
      <c r="F76">
        <v>1</v>
      </c>
      <c r="G76" t="s">
        <v>317</v>
      </c>
      <c r="H76" t="s">
        <v>421</v>
      </c>
      <c r="I76" t="s">
        <v>422</v>
      </c>
    </row>
    <row r="77" spans="1:9" x14ac:dyDescent="0.25">
      <c r="A77">
        <v>69</v>
      </c>
      <c r="B77" t="s">
        <v>341</v>
      </c>
      <c r="C77" t="s">
        <v>45</v>
      </c>
      <c r="D77" t="s">
        <v>195</v>
      </c>
      <c r="E77" t="s">
        <v>420</v>
      </c>
      <c r="F77">
        <v>1</v>
      </c>
      <c r="G77" t="s">
        <v>317</v>
      </c>
      <c r="H77" t="s">
        <v>421</v>
      </c>
      <c r="I77" t="s">
        <v>422</v>
      </c>
    </row>
    <row r="78" spans="1:9" x14ac:dyDescent="0.25">
      <c r="A78">
        <v>70</v>
      </c>
      <c r="B78" t="s">
        <v>341</v>
      </c>
      <c r="C78" t="s">
        <v>47</v>
      </c>
      <c r="D78" t="s">
        <v>197</v>
      </c>
      <c r="E78" t="s">
        <v>420</v>
      </c>
      <c r="F78">
        <v>1</v>
      </c>
      <c r="G78" t="s">
        <v>317</v>
      </c>
      <c r="H78" t="s">
        <v>421</v>
      </c>
      <c r="I78" t="s">
        <v>422</v>
      </c>
    </row>
    <row r="79" spans="1:9" x14ac:dyDescent="0.25">
      <c r="A79">
        <v>71</v>
      </c>
      <c r="B79" t="s">
        <v>341</v>
      </c>
      <c r="C79" t="s">
        <v>46</v>
      </c>
      <c r="D79" t="s">
        <v>196</v>
      </c>
      <c r="E79" t="s">
        <v>420</v>
      </c>
      <c r="F79">
        <v>1</v>
      </c>
      <c r="G79" t="s">
        <v>317</v>
      </c>
      <c r="H79" t="s">
        <v>421</v>
      </c>
      <c r="I79" t="s">
        <v>422</v>
      </c>
    </row>
    <row r="80" spans="1:9" x14ac:dyDescent="0.25">
      <c r="A80">
        <v>72</v>
      </c>
      <c r="B80" t="s">
        <v>341</v>
      </c>
      <c r="C80" t="s">
        <v>48</v>
      </c>
      <c r="D80" t="s">
        <v>198</v>
      </c>
      <c r="E80" t="s">
        <v>420</v>
      </c>
      <c r="F80">
        <v>1</v>
      </c>
      <c r="G80" t="s">
        <v>317</v>
      </c>
      <c r="H80" t="s">
        <v>421</v>
      </c>
      <c r="I80" t="s">
        <v>422</v>
      </c>
    </row>
    <row r="81" spans="1:9" x14ac:dyDescent="0.25">
      <c r="A81">
        <v>73</v>
      </c>
      <c r="B81" t="s">
        <v>341</v>
      </c>
      <c r="C81" t="s">
        <v>133</v>
      </c>
      <c r="D81" t="s">
        <v>283</v>
      </c>
      <c r="E81" t="s">
        <v>420</v>
      </c>
      <c r="F81">
        <v>1</v>
      </c>
      <c r="G81" t="s">
        <v>317</v>
      </c>
      <c r="H81" t="s">
        <v>421</v>
      </c>
      <c r="I81" t="s">
        <v>422</v>
      </c>
    </row>
    <row r="82" spans="1:9" x14ac:dyDescent="0.25">
      <c r="A82">
        <v>74</v>
      </c>
      <c r="B82" t="s">
        <v>341</v>
      </c>
      <c r="C82" t="s">
        <v>135</v>
      </c>
      <c r="D82" t="s">
        <v>285</v>
      </c>
      <c r="E82" t="s">
        <v>420</v>
      </c>
      <c r="F82">
        <v>1</v>
      </c>
      <c r="G82" t="s">
        <v>317</v>
      </c>
      <c r="H82" t="s">
        <v>421</v>
      </c>
      <c r="I82" t="s">
        <v>422</v>
      </c>
    </row>
    <row r="83" spans="1:9" x14ac:dyDescent="0.25">
      <c r="A83">
        <v>75</v>
      </c>
      <c r="B83" t="s">
        <v>341</v>
      </c>
      <c r="C83" t="s">
        <v>134</v>
      </c>
      <c r="D83" t="s">
        <v>284</v>
      </c>
      <c r="E83" t="s">
        <v>420</v>
      </c>
      <c r="F83">
        <v>1</v>
      </c>
      <c r="G83" t="s">
        <v>317</v>
      </c>
      <c r="H83" t="s">
        <v>421</v>
      </c>
      <c r="I83" t="s">
        <v>422</v>
      </c>
    </row>
    <row r="84" spans="1:9" x14ac:dyDescent="0.25">
      <c r="A84">
        <v>76</v>
      </c>
      <c r="B84" t="s">
        <v>341</v>
      </c>
      <c r="C84" t="s">
        <v>136</v>
      </c>
      <c r="D84" t="s">
        <v>286</v>
      </c>
      <c r="E84" t="s">
        <v>420</v>
      </c>
      <c r="F84">
        <v>1</v>
      </c>
      <c r="G84" t="s">
        <v>317</v>
      </c>
      <c r="H84" t="s">
        <v>421</v>
      </c>
      <c r="I84" t="s">
        <v>422</v>
      </c>
    </row>
    <row r="85" spans="1:9" x14ac:dyDescent="0.25">
      <c r="A85">
        <v>77</v>
      </c>
      <c r="B85" t="s">
        <v>341</v>
      </c>
      <c r="C85" t="s">
        <v>137</v>
      </c>
      <c r="D85" t="s">
        <v>287</v>
      </c>
      <c r="E85" t="s">
        <v>420</v>
      </c>
      <c r="F85">
        <v>1</v>
      </c>
      <c r="G85" t="s">
        <v>317</v>
      </c>
      <c r="H85" t="s">
        <v>421</v>
      </c>
      <c r="I85" t="s">
        <v>422</v>
      </c>
    </row>
    <row r="86" spans="1:9" x14ac:dyDescent="0.25">
      <c r="A86">
        <v>78</v>
      </c>
      <c r="B86" t="s">
        <v>341</v>
      </c>
      <c r="C86" t="s">
        <v>139</v>
      </c>
      <c r="D86" t="s">
        <v>289</v>
      </c>
      <c r="E86" t="s">
        <v>420</v>
      </c>
      <c r="F86">
        <v>1</v>
      </c>
      <c r="G86" t="s">
        <v>317</v>
      </c>
      <c r="H86" t="s">
        <v>421</v>
      </c>
      <c r="I86" t="s">
        <v>422</v>
      </c>
    </row>
    <row r="87" spans="1:9" x14ac:dyDescent="0.25">
      <c r="A87">
        <v>79</v>
      </c>
      <c r="B87" t="s">
        <v>341</v>
      </c>
      <c r="C87" t="s">
        <v>138</v>
      </c>
      <c r="D87" t="s">
        <v>288</v>
      </c>
      <c r="E87" t="s">
        <v>420</v>
      </c>
      <c r="F87">
        <v>1</v>
      </c>
      <c r="G87" t="s">
        <v>317</v>
      </c>
      <c r="H87" t="s">
        <v>421</v>
      </c>
      <c r="I87" t="s">
        <v>422</v>
      </c>
    </row>
    <row r="88" spans="1:9" x14ac:dyDescent="0.25">
      <c r="A88">
        <v>80</v>
      </c>
      <c r="B88" t="s">
        <v>341</v>
      </c>
      <c r="C88" t="s">
        <v>140</v>
      </c>
      <c r="D88" t="s">
        <v>290</v>
      </c>
      <c r="E88" t="s">
        <v>420</v>
      </c>
      <c r="F88">
        <v>1</v>
      </c>
      <c r="G88" t="s">
        <v>317</v>
      </c>
      <c r="H88" t="s">
        <v>421</v>
      </c>
      <c r="I88" t="s">
        <v>422</v>
      </c>
    </row>
    <row r="89" spans="1:9" x14ac:dyDescent="0.25">
      <c r="A89">
        <v>81</v>
      </c>
      <c r="B89" t="s">
        <v>341</v>
      </c>
      <c r="C89" t="s">
        <v>141</v>
      </c>
      <c r="D89" t="s">
        <v>291</v>
      </c>
      <c r="E89" t="s">
        <v>420</v>
      </c>
      <c r="F89">
        <v>1</v>
      </c>
      <c r="G89" t="s">
        <v>317</v>
      </c>
      <c r="H89" t="s">
        <v>421</v>
      </c>
      <c r="I89" t="s">
        <v>422</v>
      </c>
    </row>
    <row r="90" spans="1:9" x14ac:dyDescent="0.25">
      <c r="A90">
        <v>82</v>
      </c>
      <c r="B90" t="s">
        <v>341</v>
      </c>
      <c r="C90" t="s">
        <v>143</v>
      </c>
      <c r="D90" t="s">
        <v>293</v>
      </c>
      <c r="E90" t="s">
        <v>420</v>
      </c>
      <c r="F90">
        <v>1</v>
      </c>
      <c r="G90" t="s">
        <v>317</v>
      </c>
      <c r="H90" t="s">
        <v>421</v>
      </c>
      <c r="I90" t="s">
        <v>422</v>
      </c>
    </row>
    <row r="91" spans="1:9" x14ac:dyDescent="0.25">
      <c r="A91">
        <v>83</v>
      </c>
      <c r="B91" t="s">
        <v>341</v>
      </c>
      <c r="C91" t="s">
        <v>142</v>
      </c>
      <c r="D91" t="s">
        <v>292</v>
      </c>
      <c r="E91" t="s">
        <v>420</v>
      </c>
      <c r="F91">
        <v>1</v>
      </c>
      <c r="G91" t="s">
        <v>317</v>
      </c>
      <c r="H91" t="s">
        <v>421</v>
      </c>
      <c r="I91" t="s">
        <v>422</v>
      </c>
    </row>
    <row r="92" spans="1:9" x14ac:dyDescent="0.25">
      <c r="A92">
        <v>84</v>
      </c>
      <c r="B92" t="s">
        <v>341</v>
      </c>
      <c r="C92" t="s">
        <v>144</v>
      </c>
      <c r="D92" t="s">
        <v>294</v>
      </c>
      <c r="E92" t="s">
        <v>420</v>
      </c>
      <c r="F92">
        <v>1</v>
      </c>
      <c r="G92" t="s">
        <v>317</v>
      </c>
      <c r="H92" t="s">
        <v>421</v>
      </c>
      <c r="I92" t="s">
        <v>422</v>
      </c>
    </row>
    <row r="93" spans="1:9" x14ac:dyDescent="0.25">
      <c r="A93">
        <v>85</v>
      </c>
      <c r="B93" t="s">
        <v>341</v>
      </c>
      <c r="C93" t="s">
        <v>145</v>
      </c>
      <c r="D93" t="s">
        <v>295</v>
      </c>
      <c r="E93" t="s">
        <v>420</v>
      </c>
      <c r="F93">
        <v>1</v>
      </c>
      <c r="G93" t="s">
        <v>317</v>
      </c>
      <c r="H93" t="s">
        <v>421</v>
      </c>
      <c r="I93" t="s">
        <v>422</v>
      </c>
    </row>
    <row r="94" spans="1:9" x14ac:dyDescent="0.25">
      <c r="A94">
        <v>86</v>
      </c>
      <c r="B94" t="s">
        <v>341</v>
      </c>
      <c r="C94" t="s">
        <v>49</v>
      </c>
      <c r="D94" t="s">
        <v>353</v>
      </c>
      <c r="E94" t="s">
        <v>420</v>
      </c>
      <c r="F94">
        <v>1</v>
      </c>
      <c r="G94" t="s">
        <v>317</v>
      </c>
      <c r="H94" t="s">
        <v>421</v>
      </c>
      <c r="I94" t="s">
        <v>422</v>
      </c>
    </row>
    <row r="95" spans="1:9" x14ac:dyDescent="0.25">
      <c r="A95">
        <v>87</v>
      </c>
      <c r="B95" t="s">
        <v>341</v>
      </c>
      <c r="C95" t="s">
        <v>146</v>
      </c>
      <c r="D95" t="s">
        <v>296</v>
      </c>
      <c r="E95" t="s">
        <v>420</v>
      </c>
      <c r="F95">
        <v>1</v>
      </c>
      <c r="G95" t="s">
        <v>317</v>
      </c>
      <c r="H95" t="s">
        <v>421</v>
      </c>
      <c r="I95" t="s">
        <v>422</v>
      </c>
    </row>
    <row r="96" spans="1:9" x14ac:dyDescent="0.25">
      <c r="A96">
        <v>88</v>
      </c>
      <c r="B96" t="s">
        <v>341</v>
      </c>
      <c r="C96" t="s">
        <v>50</v>
      </c>
      <c r="D96" t="s">
        <v>354</v>
      </c>
      <c r="E96" t="s">
        <v>420</v>
      </c>
      <c r="F96">
        <v>1</v>
      </c>
      <c r="G96" t="s">
        <v>317</v>
      </c>
      <c r="H96" t="s">
        <v>421</v>
      </c>
      <c r="I96" t="s">
        <v>422</v>
      </c>
    </row>
    <row r="97" spans="1:9" x14ac:dyDescent="0.25">
      <c r="A97">
        <v>89</v>
      </c>
      <c r="B97" t="s">
        <v>341</v>
      </c>
      <c r="C97" t="s">
        <v>51</v>
      </c>
      <c r="D97" t="s">
        <v>355</v>
      </c>
      <c r="E97" t="s">
        <v>420</v>
      </c>
      <c r="F97">
        <v>1</v>
      </c>
      <c r="G97" t="s">
        <v>317</v>
      </c>
      <c r="H97" t="s">
        <v>421</v>
      </c>
      <c r="I97" t="s">
        <v>422</v>
      </c>
    </row>
    <row r="98" spans="1:9" x14ac:dyDescent="0.25">
      <c r="A98">
        <v>90</v>
      </c>
      <c r="B98" t="s">
        <v>341</v>
      </c>
      <c r="C98" t="s">
        <v>53</v>
      </c>
      <c r="D98" t="s">
        <v>357</v>
      </c>
      <c r="E98" t="s">
        <v>420</v>
      </c>
      <c r="F98">
        <v>1</v>
      </c>
      <c r="G98" t="s">
        <v>317</v>
      </c>
      <c r="H98" t="s">
        <v>421</v>
      </c>
      <c r="I98" t="s">
        <v>422</v>
      </c>
    </row>
    <row r="99" spans="1:9" x14ac:dyDescent="0.25">
      <c r="A99">
        <v>91</v>
      </c>
      <c r="B99" t="s">
        <v>341</v>
      </c>
      <c r="C99" t="s">
        <v>52</v>
      </c>
      <c r="D99" t="s">
        <v>356</v>
      </c>
      <c r="E99" t="s">
        <v>420</v>
      </c>
      <c r="F99">
        <v>1</v>
      </c>
      <c r="G99" t="s">
        <v>317</v>
      </c>
      <c r="H99" t="s">
        <v>421</v>
      </c>
      <c r="I99" t="s">
        <v>422</v>
      </c>
    </row>
    <row r="100" spans="1:9" x14ac:dyDescent="0.25">
      <c r="A100">
        <v>92</v>
      </c>
      <c r="B100" t="s">
        <v>341</v>
      </c>
      <c r="C100" t="s">
        <v>54</v>
      </c>
      <c r="D100" t="s">
        <v>358</v>
      </c>
      <c r="E100" t="s">
        <v>420</v>
      </c>
      <c r="F100">
        <v>1</v>
      </c>
      <c r="G100" t="s">
        <v>317</v>
      </c>
      <c r="H100" t="s">
        <v>421</v>
      </c>
      <c r="I100" t="s">
        <v>422</v>
      </c>
    </row>
    <row r="101" spans="1:9" x14ac:dyDescent="0.25">
      <c r="A101">
        <v>93</v>
      </c>
      <c r="B101" t="s">
        <v>341</v>
      </c>
      <c r="C101" t="s">
        <v>55</v>
      </c>
      <c r="D101" t="s">
        <v>359</v>
      </c>
      <c r="E101" t="s">
        <v>420</v>
      </c>
      <c r="F101">
        <v>1</v>
      </c>
      <c r="G101" t="s">
        <v>317</v>
      </c>
      <c r="H101" t="s">
        <v>421</v>
      </c>
      <c r="I101" t="s">
        <v>422</v>
      </c>
    </row>
    <row r="102" spans="1:9" x14ac:dyDescent="0.25">
      <c r="A102">
        <v>94</v>
      </c>
      <c r="B102" t="s">
        <v>341</v>
      </c>
      <c r="C102" t="s">
        <v>57</v>
      </c>
      <c r="D102" t="s">
        <v>361</v>
      </c>
      <c r="E102" t="s">
        <v>420</v>
      </c>
      <c r="F102">
        <v>1</v>
      </c>
      <c r="G102" t="s">
        <v>317</v>
      </c>
      <c r="H102" t="s">
        <v>421</v>
      </c>
      <c r="I102" t="s">
        <v>422</v>
      </c>
    </row>
    <row r="103" spans="1:9" x14ac:dyDescent="0.25">
      <c r="A103">
        <v>95</v>
      </c>
      <c r="B103" t="s">
        <v>341</v>
      </c>
      <c r="C103" t="s">
        <v>56</v>
      </c>
      <c r="D103" t="s">
        <v>360</v>
      </c>
      <c r="E103" t="s">
        <v>420</v>
      </c>
      <c r="F103">
        <v>1</v>
      </c>
      <c r="G103" t="s">
        <v>317</v>
      </c>
      <c r="H103" t="s">
        <v>421</v>
      </c>
      <c r="I103" t="s">
        <v>422</v>
      </c>
    </row>
    <row r="104" spans="1:9" x14ac:dyDescent="0.25">
      <c r="A104">
        <v>96</v>
      </c>
      <c r="B104" t="s">
        <v>341</v>
      </c>
      <c r="C104" t="s">
        <v>58</v>
      </c>
      <c r="D104" t="s">
        <v>362</v>
      </c>
      <c r="E104" t="s">
        <v>420</v>
      </c>
      <c r="F104">
        <v>1</v>
      </c>
      <c r="G104" t="s">
        <v>317</v>
      </c>
      <c r="H104" t="s">
        <v>421</v>
      </c>
      <c r="I104" t="s">
        <v>422</v>
      </c>
    </row>
    <row r="105" spans="1:9" x14ac:dyDescent="0.25">
      <c r="A105">
        <v>97</v>
      </c>
      <c r="B105" t="s">
        <v>341</v>
      </c>
      <c r="C105" t="s">
        <v>59</v>
      </c>
      <c r="D105" t="s">
        <v>363</v>
      </c>
      <c r="E105" t="s">
        <v>420</v>
      </c>
      <c r="F105">
        <v>1</v>
      </c>
      <c r="G105" t="s">
        <v>317</v>
      </c>
      <c r="H105" t="s">
        <v>421</v>
      </c>
      <c r="I105" t="s">
        <v>422</v>
      </c>
    </row>
    <row r="106" spans="1:9" x14ac:dyDescent="0.25">
      <c r="A106">
        <v>98</v>
      </c>
      <c r="B106" t="s">
        <v>341</v>
      </c>
      <c r="C106" t="s">
        <v>61</v>
      </c>
      <c r="D106" t="s">
        <v>365</v>
      </c>
      <c r="E106" t="s">
        <v>420</v>
      </c>
      <c r="F106">
        <v>1</v>
      </c>
      <c r="G106" t="s">
        <v>317</v>
      </c>
      <c r="H106" t="s">
        <v>421</v>
      </c>
      <c r="I106" t="s">
        <v>422</v>
      </c>
    </row>
    <row r="107" spans="1:9" x14ac:dyDescent="0.25">
      <c r="A107">
        <v>99</v>
      </c>
      <c r="B107" t="s">
        <v>341</v>
      </c>
      <c r="C107" t="s">
        <v>60</v>
      </c>
      <c r="D107" t="s">
        <v>364</v>
      </c>
      <c r="E107" t="s">
        <v>420</v>
      </c>
      <c r="F107">
        <v>1</v>
      </c>
      <c r="G107" t="s">
        <v>317</v>
      </c>
      <c r="H107" t="s">
        <v>421</v>
      </c>
      <c r="I107" t="s">
        <v>422</v>
      </c>
    </row>
    <row r="108" spans="1:9" x14ac:dyDescent="0.25">
      <c r="A108">
        <v>100</v>
      </c>
      <c r="B108" t="s">
        <v>341</v>
      </c>
      <c r="C108" t="s">
        <v>62</v>
      </c>
      <c r="D108" t="s">
        <v>366</v>
      </c>
      <c r="E108" t="s">
        <v>420</v>
      </c>
      <c r="F108">
        <v>1</v>
      </c>
      <c r="G108" t="s">
        <v>317</v>
      </c>
      <c r="H108" t="s">
        <v>421</v>
      </c>
      <c r="I108" t="s">
        <v>422</v>
      </c>
    </row>
    <row r="109" spans="1:9" x14ac:dyDescent="0.25">
      <c r="A109">
        <v>101</v>
      </c>
      <c r="B109" t="s">
        <v>341</v>
      </c>
      <c r="C109" t="s">
        <v>63</v>
      </c>
      <c r="D109" t="s">
        <v>367</v>
      </c>
      <c r="E109" t="s">
        <v>420</v>
      </c>
      <c r="F109">
        <v>1</v>
      </c>
      <c r="G109" t="s">
        <v>317</v>
      </c>
      <c r="H109" t="s">
        <v>421</v>
      </c>
      <c r="I109" t="s">
        <v>422</v>
      </c>
    </row>
    <row r="110" spans="1:9" x14ac:dyDescent="0.25">
      <c r="A110">
        <v>102</v>
      </c>
      <c r="B110" t="s">
        <v>341</v>
      </c>
      <c r="C110" t="s">
        <v>65</v>
      </c>
      <c r="D110" t="s">
        <v>369</v>
      </c>
      <c r="E110" t="s">
        <v>420</v>
      </c>
      <c r="F110">
        <v>1</v>
      </c>
      <c r="G110" t="s">
        <v>317</v>
      </c>
      <c r="H110" t="s">
        <v>421</v>
      </c>
      <c r="I110" t="s">
        <v>422</v>
      </c>
    </row>
    <row r="111" spans="1:9" x14ac:dyDescent="0.25">
      <c r="A111">
        <v>103</v>
      </c>
      <c r="B111" t="s">
        <v>341</v>
      </c>
      <c r="C111" t="s">
        <v>64</v>
      </c>
      <c r="D111" t="s">
        <v>368</v>
      </c>
      <c r="E111" t="s">
        <v>420</v>
      </c>
      <c r="F111">
        <v>1</v>
      </c>
      <c r="G111" t="s">
        <v>317</v>
      </c>
      <c r="H111" t="s">
        <v>421</v>
      </c>
      <c r="I111" t="s">
        <v>422</v>
      </c>
    </row>
    <row r="112" spans="1:9" x14ac:dyDescent="0.25">
      <c r="A112">
        <v>104</v>
      </c>
      <c r="B112" t="s">
        <v>341</v>
      </c>
      <c r="C112" t="s">
        <v>66</v>
      </c>
      <c r="D112" t="s">
        <v>370</v>
      </c>
      <c r="E112" t="s">
        <v>420</v>
      </c>
      <c r="F112">
        <v>1</v>
      </c>
      <c r="G112" t="s">
        <v>317</v>
      </c>
      <c r="H112" t="s">
        <v>421</v>
      </c>
      <c r="I112" t="s">
        <v>422</v>
      </c>
    </row>
    <row r="113" spans="1:9" x14ac:dyDescent="0.25">
      <c r="A113">
        <v>105</v>
      </c>
      <c r="B113" t="s">
        <v>341</v>
      </c>
      <c r="C113" t="s">
        <v>67</v>
      </c>
      <c r="D113" t="s">
        <v>371</v>
      </c>
      <c r="E113" t="s">
        <v>420</v>
      </c>
      <c r="F113">
        <v>1</v>
      </c>
      <c r="G113" t="s">
        <v>317</v>
      </c>
      <c r="H113" t="s">
        <v>421</v>
      </c>
      <c r="I113" t="s">
        <v>422</v>
      </c>
    </row>
    <row r="114" spans="1:9" x14ac:dyDescent="0.25">
      <c r="A114">
        <v>106</v>
      </c>
      <c r="B114" t="s">
        <v>341</v>
      </c>
      <c r="C114" t="s">
        <v>69</v>
      </c>
      <c r="D114" t="s">
        <v>373</v>
      </c>
      <c r="E114" t="s">
        <v>420</v>
      </c>
      <c r="F114">
        <v>1</v>
      </c>
      <c r="G114" t="s">
        <v>317</v>
      </c>
      <c r="H114" t="s">
        <v>421</v>
      </c>
      <c r="I114" t="s">
        <v>422</v>
      </c>
    </row>
    <row r="115" spans="1:9" x14ac:dyDescent="0.25">
      <c r="A115">
        <v>107</v>
      </c>
      <c r="B115" t="s">
        <v>341</v>
      </c>
      <c r="C115" t="s">
        <v>68</v>
      </c>
      <c r="D115" t="s">
        <v>372</v>
      </c>
      <c r="E115" t="s">
        <v>420</v>
      </c>
      <c r="F115">
        <v>1</v>
      </c>
      <c r="G115" t="s">
        <v>317</v>
      </c>
      <c r="H115" t="s">
        <v>421</v>
      </c>
      <c r="I115" t="s">
        <v>422</v>
      </c>
    </row>
    <row r="116" spans="1:9" x14ac:dyDescent="0.25">
      <c r="A116">
        <v>108</v>
      </c>
      <c r="B116" t="s">
        <v>341</v>
      </c>
      <c r="C116" t="s">
        <v>70</v>
      </c>
      <c r="D116" t="s">
        <v>374</v>
      </c>
      <c r="E116" t="s">
        <v>420</v>
      </c>
      <c r="F116">
        <v>1</v>
      </c>
      <c r="G116" t="s">
        <v>317</v>
      </c>
      <c r="H116" t="s">
        <v>421</v>
      </c>
      <c r="I116" t="s">
        <v>422</v>
      </c>
    </row>
    <row r="117" spans="1:9" x14ac:dyDescent="0.25">
      <c r="A117">
        <v>109</v>
      </c>
      <c r="B117" t="s">
        <v>341</v>
      </c>
      <c r="C117" t="s">
        <v>71</v>
      </c>
      <c r="D117" t="s">
        <v>375</v>
      </c>
      <c r="E117" t="s">
        <v>420</v>
      </c>
      <c r="F117">
        <v>1</v>
      </c>
      <c r="G117" t="s">
        <v>317</v>
      </c>
      <c r="H117" t="s">
        <v>421</v>
      </c>
      <c r="I117" t="s">
        <v>422</v>
      </c>
    </row>
    <row r="118" spans="1:9" x14ac:dyDescent="0.25">
      <c r="A118">
        <v>110</v>
      </c>
      <c r="B118" t="s">
        <v>341</v>
      </c>
      <c r="C118" t="s">
        <v>73</v>
      </c>
      <c r="D118" t="s">
        <v>377</v>
      </c>
      <c r="E118" t="s">
        <v>420</v>
      </c>
      <c r="F118">
        <v>1</v>
      </c>
      <c r="G118" t="s">
        <v>317</v>
      </c>
      <c r="H118" t="s">
        <v>421</v>
      </c>
      <c r="I118" t="s">
        <v>422</v>
      </c>
    </row>
    <row r="119" spans="1:9" x14ac:dyDescent="0.25">
      <c r="A119">
        <v>111</v>
      </c>
      <c r="B119" t="s">
        <v>341</v>
      </c>
      <c r="C119" t="s">
        <v>72</v>
      </c>
      <c r="D119" t="s">
        <v>376</v>
      </c>
      <c r="E119" t="s">
        <v>420</v>
      </c>
      <c r="F119">
        <v>1</v>
      </c>
      <c r="G119" t="s">
        <v>317</v>
      </c>
      <c r="H119" t="s">
        <v>421</v>
      </c>
      <c r="I119" t="s">
        <v>422</v>
      </c>
    </row>
    <row r="120" spans="1:9" x14ac:dyDescent="0.25">
      <c r="A120">
        <v>112</v>
      </c>
      <c r="B120" t="s">
        <v>341</v>
      </c>
      <c r="C120" t="s">
        <v>74</v>
      </c>
      <c r="D120" t="s">
        <v>378</v>
      </c>
      <c r="E120" t="s">
        <v>420</v>
      </c>
      <c r="F120">
        <v>1</v>
      </c>
      <c r="G120" t="s">
        <v>317</v>
      </c>
      <c r="H120" t="s">
        <v>421</v>
      </c>
      <c r="I120" t="s">
        <v>422</v>
      </c>
    </row>
    <row r="121" spans="1:9" x14ac:dyDescent="0.25">
      <c r="A121">
        <v>113</v>
      </c>
      <c r="B121" t="s">
        <v>341</v>
      </c>
      <c r="C121" t="s">
        <v>75</v>
      </c>
      <c r="D121" t="s">
        <v>379</v>
      </c>
      <c r="E121" t="s">
        <v>420</v>
      </c>
      <c r="F121">
        <v>1</v>
      </c>
      <c r="G121" t="s">
        <v>317</v>
      </c>
      <c r="H121" t="s">
        <v>421</v>
      </c>
      <c r="I121" t="s">
        <v>422</v>
      </c>
    </row>
    <row r="122" spans="1:9" x14ac:dyDescent="0.25">
      <c r="A122">
        <v>114</v>
      </c>
      <c r="B122" t="s">
        <v>341</v>
      </c>
      <c r="C122" t="s">
        <v>77</v>
      </c>
      <c r="D122" t="s">
        <v>381</v>
      </c>
      <c r="E122" t="s">
        <v>420</v>
      </c>
      <c r="F122">
        <v>1</v>
      </c>
      <c r="G122" t="s">
        <v>317</v>
      </c>
      <c r="H122" t="s">
        <v>421</v>
      </c>
      <c r="I122" t="s">
        <v>422</v>
      </c>
    </row>
    <row r="123" spans="1:9" x14ac:dyDescent="0.25">
      <c r="A123">
        <v>115</v>
      </c>
      <c r="B123" t="s">
        <v>341</v>
      </c>
      <c r="C123" t="s">
        <v>76</v>
      </c>
      <c r="D123" t="s">
        <v>380</v>
      </c>
      <c r="E123" t="s">
        <v>420</v>
      </c>
      <c r="F123">
        <v>1</v>
      </c>
      <c r="G123" t="s">
        <v>317</v>
      </c>
      <c r="H123" t="s">
        <v>421</v>
      </c>
      <c r="I123" t="s">
        <v>422</v>
      </c>
    </row>
    <row r="124" spans="1:9" x14ac:dyDescent="0.25">
      <c r="A124">
        <v>116</v>
      </c>
      <c r="B124" t="s">
        <v>341</v>
      </c>
      <c r="C124" t="s">
        <v>78</v>
      </c>
      <c r="D124" t="s">
        <v>382</v>
      </c>
      <c r="E124" t="s">
        <v>420</v>
      </c>
      <c r="F124">
        <v>1</v>
      </c>
      <c r="G124" t="s">
        <v>317</v>
      </c>
      <c r="H124" t="s">
        <v>421</v>
      </c>
      <c r="I124" t="s">
        <v>422</v>
      </c>
    </row>
    <row r="125" spans="1:9" x14ac:dyDescent="0.25">
      <c r="A125">
        <v>117</v>
      </c>
      <c r="B125" t="s">
        <v>341</v>
      </c>
      <c r="C125" t="s">
        <v>79</v>
      </c>
      <c r="D125" t="s">
        <v>383</v>
      </c>
      <c r="E125" t="s">
        <v>420</v>
      </c>
      <c r="F125">
        <v>1</v>
      </c>
      <c r="G125" t="s">
        <v>317</v>
      </c>
      <c r="H125" t="s">
        <v>423</v>
      </c>
      <c r="I125" t="s">
        <v>422</v>
      </c>
    </row>
    <row r="126" spans="1:9" x14ac:dyDescent="0.25">
      <c r="A126">
        <v>118</v>
      </c>
      <c r="B126" t="s">
        <v>341</v>
      </c>
      <c r="C126" t="s">
        <v>81</v>
      </c>
      <c r="D126" t="s">
        <v>385</v>
      </c>
      <c r="E126" t="s">
        <v>420</v>
      </c>
      <c r="F126">
        <v>1</v>
      </c>
      <c r="G126" t="s">
        <v>317</v>
      </c>
      <c r="H126" t="s">
        <v>423</v>
      </c>
      <c r="I126" t="s">
        <v>422</v>
      </c>
    </row>
    <row r="127" spans="1:9" x14ac:dyDescent="0.25">
      <c r="A127">
        <v>119</v>
      </c>
      <c r="B127" t="s">
        <v>341</v>
      </c>
      <c r="C127" t="s">
        <v>80</v>
      </c>
      <c r="D127" t="s">
        <v>384</v>
      </c>
      <c r="E127" t="s">
        <v>420</v>
      </c>
      <c r="F127">
        <v>1</v>
      </c>
      <c r="G127" t="s">
        <v>317</v>
      </c>
      <c r="H127" t="s">
        <v>423</v>
      </c>
      <c r="I127" t="s">
        <v>422</v>
      </c>
    </row>
    <row r="128" spans="1:9" x14ac:dyDescent="0.25">
      <c r="A128">
        <v>120</v>
      </c>
      <c r="B128" t="s">
        <v>341</v>
      </c>
      <c r="C128" t="s">
        <v>160</v>
      </c>
      <c r="D128" t="s">
        <v>313</v>
      </c>
      <c r="E128" t="s">
        <v>420</v>
      </c>
      <c r="F128">
        <v>1</v>
      </c>
      <c r="G128" t="s">
        <v>317</v>
      </c>
      <c r="H128" t="s">
        <v>423</v>
      </c>
      <c r="I128" t="s">
        <v>422</v>
      </c>
    </row>
    <row r="129" spans="1:9" x14ac:dyDescent="0.25">
      <c r="A129">
        <v>121</v>
      </c>
      <c r="B129" t="s">
        <v>341</v>
      </c>
      <c r="C129" t="s">
        <v>161</v>
      </c>
      <c r="D129" t="s">
        <v>314</v>
      </c>
      <c r="E129" t="s">
        <v>420</v>
      </c>
      <c r="F129">
        <v>1</v>
      </c>
      <c r="G129" t="s">
        <v>317</v>
      </c>
      <c r="H129" t="s">
        <v>423</v>
      </c>
      <c r="I129" t="s">
        <v>422</v>
      </c>
    </row>
    <row r="130" spans="1:9" x14ac:dyDescent="0.25">
      <c r="A130">
        <v>122</v>
      </c>
      <c r="B130" t="s">
        <v>341</v>
      </c>
      <c r="C130" t="s">
        <v>163</v>
      </c>
      <c r="D130" t="s">
        <v>316</v>
      </c>
      <c r="E130" t="s">
        <v>420</v>
      </c>
      <c r="F130">
        <v>1</v>
      </c>
      <c r="G130" t="s">
        <v>317</v>
      </c>
      <c r="H130" t="s">
        <v>423</v>
      </c>
      <c r="I130" t="s">
        <v>422</v>
      </c>
    </row>
    <row r="131" spans="1:9" x14ac:dyDescent="0.25">
      <c r="A131">
        <v>123</v>
      </c>
      <c r="B131" t="s">
        <v>341</v>
      </c>
      <c r="C131" t="s">
        <v>162</v>
      </c>
      <c r="D131" t="s">
        <v>315</v>
      </c>
      <c r="E131" t="s">
        <v>420</v>
      </c>
      <c r="F131">
        <v>1</v>
      </c>
      <c r="G131" t="s">
        <v>317</v>
      </c>
      <c r="H131" t="s">
        <v>423</v>
      </c>
      <c r="I131" t="s">
        <v>422</v>
      </c>
    </row>
    <row r="132" spans="1:9" x14ac:dyDescent="0.25">
      <c r="A132">
        <v>124</v>
      </c>
      <c r="B132" t="s">
        <v>341</v>
      </c>
      <c r="C132" t="s">
        <v>151</v>
      </c>
      <c r="D132" t="s">
        <v>304</v>
      </c>
      <c r="E132" t="s">
        <v>420</v>
      </c>
      <c r="F132">
        <v>1</v>
      </c>
      <c r="G132" t="s">
        <v>317</v>
      </c>
      <c r="H132" t="s">
        <v>423</v>
      </c>
      <c r="I132" t="s">
        <v>422</v>
      </c>
    </row>
    <row r="133" spans="1:9" x14ac:dyDescent="0.25">
      <c r="A133">
        <v>125</v>
      </c>
      <c r="B133" t="s">
        <v>341</v>
      </c>
      <c r="C133" t="s">
        <v>152</v>
      </c>
      <c r="D133" t="s">
        <v>305</v>
      </c>
      <c r="E133" t="s">
        <v>420</v>
      </c>
      <c r="F133">
        <v>1</v>
      </c>
      <c r="G133" t="s">
        <v>317</v>
      </c>
      <c r="H133" t="s">
        <v>423</v>
      </c>
      <c r="I133" t="s">
        <v>422</v>
      </c>
    </row>
    <row r="134" spans="1:9" x14ac:dyDescent="0.25">
      <c r="A134">
        <v>126</v>
      </c>
      <c r="B134" t="s">
        <v>341</v>
      </c>
      <c r="C134" t="s">
        <v>154</v>
      </c>
      <c r="D134" t="s">
        <v>307</v>
      </c>
      <c r="E134" t="s">
        <v>420</v>
      </c>
      <c r="F134">
        <v>1</v>
      </c>
      <c r="G134" t="s">
        <v>317</v>
      </c>
      <c r="H134" t="s">
        <v>423</v>
      </c>
      <c r="I134" t="s">
        <v>422</v>
      </c>
    </row>
    <row r="135" spans="1:9" x14ac:dyDescent="0.25">
      <c r="A135">
        <v>127</v>
      </c>
      <c r="B135" t="s">
        <v>341</v>
      </c>
      <c r="C135" t="s">
        <v>153</v>
      </c>
      <c r="D135" t="s">
        <v>306</v>
      </c>
      <c r="E135" t="s">
        <v>420</v>
      </c>
      <c r="F135">
        <v>1</v>
      </c>
      <c r="G135" t="s">
        <v>317</v>
      </c>
      <c r="H135" t="s">
        <v>423</v>
      </c>
      <c r="I135" t="s">
        <v>422</v>
      </c>
    </row>
    <row r="136" spans="1:9" x14ac:dyDescent="0.25">
      <c r="A136">
        <v>128</v>
      </c>
      <c r="B136" t="s">
        <v>341</v>
      </c>
      <c r="C136" t="s">
        <v>155</v>
      </c>
      <c r="D136" t="s">
        <v>308</v>
      </c>
      <c r="E136" t="s">
        <v>420</v>
      </c>
      <c r="F136">
        <v>1</v>
      </c>
      <c r="G136" t="s">
        <v>317</v>
      </c>
      <c r="H136" t="s">
        <v>423</v>
      </c>
      <c r="I136" t="s">
        <v>422</v>
      </c>
    </row>
    <row r="137" spans="1:9" x14ac:dyDescent="0.25">
      <c r="A137">
        <v>129</v>
      </c>
      <c r="B137" t="s">
        <v>341</v>
      </c>
      <c r="C137" t="s">
        <v>157</v>
      </c>
      <c r="D137" t="s">
        <v>310</v>
      </c>
      <c r="E137" t="s">
        <v>420</v>
      </c>
      <c r="F137">
        <v>1</v>
      </c>
      <c r="G137" t="s">
        <v>317</v>
      </c>
      <c r="H137" t="s">
        <v>423</v>
      </c>
      <c r="I137" t="s">
        <v>422</v>
      </c>
    </row>
    <row r="138" spans="1:9" x14ac:dyDescent="0.25">
      <c r="A138">
        <v>130</v>
      </c>
      <c r="B138" t="s">
        <v>341</v>
      </c>
      <c r="C138" t="s">
        <v>159</v>
      </c>
      <c r="D138" t="s">
        <v>312</v>
      </c>
      <c r="E138" t="s">
        <v>420</v>
      </c>
      <c r="F138">
        <v>1</v>
      </c>
      <c r="G138" t="s">
        <v>317</v>
      </c>
      <c r="H138" t="s">
        <v>423</v>
      </c>
      <c r="I138" t="s">
        <v>422</v>
      </c>
    </row>
    <row r="139" spans="1:9" x14ac:dyDescent="0.25">
      <c r="A139">
        <v>131</v>
      </c>
      <c r="B139" t="s">
        <v>341</v>
      </c>
      <c r="C139" t="s">
        <v>158</v>
      </c>
      <c r="D139" t="s">
        <v>311</v>
      </c>
      <c r="E139" t="s">
        <v>420</v>
      </c>
      <c r="F139">
        <v>1</v>
      </c>
      <c r="G139" t="s">
        <v>317</v>
      </c>
      <c r="H139" t="s">
        <v>423</v>
      </c>
      <c r="I139" t="s">
        <v>422</v>
      </c>
    </row>
    <row r="140" spans="1:9" x14ac:dyDescent="0.25">
      <c r="A140">
        <v>132</v>
      </c>
      <c r="B140" t="s">
        <v>341</v>
      </c>
      <c r="C140" t="s">
        <v>156</v>
      </c>
      <c r="D140" t="s">
        <v>309</v>
      </c>
      <c r="E140" t="s">
        <v>420</v>
      </c>
      <c r="F140">
        <v>1</v>
      </c>
      <c r="G140" t="s">
        <v>317</v>
      </c>
      <c r="H140" t="s">
        <v>423</v>
      </c>
      <c r="I140" t="s">
        <v>422</v>
      </c>
    </row>
    <row r="141" spans="1:9" x14ac:dyDescent="0.25">
      <c r="A141">
        <v>133</v>
      </c>
      <c r="B141" t="s">
        <v>341</v>
      </c>
      <c r="C141" t="s">
        <v>27</v>
      </c>
      <c r="D141" t="s">
        <v>177</v>
      </c>
      <c r="E141" t="s">
        <v>420</v>
      </c>
      <c r="F141">
        <v>1</v>
      </c>
      <c r="G141" t="s">
        <v>317</v>
      </c>
      <c r="H141" t="s">
        <v>424</v>
      </c>
      <c r="I141" t="s">
        <v>422</v>
      </c>
    </row>
    <row r="142" spans="1:9" x14ac:dyDescent="0.25">
      <c r="A142">
        <v>134</v>
      </c>
      <c r="B142" t="s">
        <v>341</v>
      </c>
      <c r="C142" t="s">
        <v>28</v>
      </c>
      <c r="D142" t="s">
        <v>178</v>
      </c>
      <c r="E142" t="s">
        <v>420</v>
      </c>
      <c r="F142">
        <v>1</v>
      </c>
      <c r="G142" t="s">
        <v>317</v>
      </c>
      <c r="H142" t="s">
        <v>424</v>
      </c>
      <c r="I142" t="s">
        <v>422</v>
      </c>
    </row>
    <row r="143" spans="1:9" x14ac:dyDescent="0.25">
      <c r="A143">
        <v>135</v>
      </c>
      <c r="B143" t="s">
        <v>341</v>
      </c>
      <c r="C143" t="s">
        <v>150</v>
      </c>
      <c r="D143" t="s">
        <v>300</v>
      </c>
      <c r="E143" t="s">
        <v>420</v>
      </c>
      <c r="F143">
        <v>1</v>
      </c>
      <c r="G143" t="s">
        <v>317</v>
      </c>
      <c r="H143" t="s">
        <v>424</v>
      </c>
      <c r="I143" t="s">
        <v>422</v>
      </c>
    </row>
    <row r="144" spans="1:9" x14ac:dyDescent="0.25">
      <c r="A144">
        <v>136</v>
      </c>
      <c r="B144" t="s">
        <v>341</v>
      </c>
      <c r="C144" t="s">
        <v>148</v>
      </c>
      <c r="D144" t="s">
        <v>298</v>
      </c>
      <c r="E144" t="s">
        <v>420</v>
      </c>
      <c r="F144">
        <v>1</v>
      </c>
      <c r="G144" t="s">
        <v>317</v>
      </c>
      <c r="H144" t="s">
        <v>424</v>
      </c>
      <c r="I144" t="s">
        <v>422</v>
      </c>
    </row>
    <row r="145" spans="1:9" x14ac:dyDescent="0.25">
      <c r="A145">
        <v>137</v>
      </c>
      <c r="B145" t="s">
        <v>341</v>
      </c>
      <c r="C145" t="s">
        <v>147</v>
      </c>
      <c r="D145" t="s">
        <v>297</v>
      </c>
      <c r="E145" t="s">
        <v>420</v>
      </c>
      <c r="F145">
        <v>1</v>
      </c>
      <c r="G145" t="s">
        <v>317</v>
      </c>
      <c r="H145" t="s">
        <v>424</v>
      </c>
      <c r="I145" t="s">
        <v>422</v>
      </c>
    </row>
    <row r="146" spans="1:9" x14ac:dyDescent="0.25">
      <c r="A146">
        <v>138</v>
      </c>
      <c r="B146" t="s">
        <v>341</v>
      </c>
      <c r="C146" t="s">
        <v>149</v>
      </c>
      <c r="D146" t="s">
        <v>299</v>
      </c>
      <c r="E146" t="s">
        <v>420</v>
      </c>
      <c r="F146">
        <v>1</v>
      </c>
      <c r="G146" t="s">
        <v>317</v>
      </c>
      <c r="H146" t="s">
        <v>424</v>
      </c>
      <c r="I146" t="s">
        <v>422</v>
      </c>
    </row>
    <row r="147" spans="1:9" x14ac:dyDescent="0.25">
      <c r="A147">
        <v>139</v>
      </c>
      <c r="B147" t="s">
        <v>341</v>
      </c>
      <c r="C147" t="s">
        <v>14</v>
      </c>
      <c r="D147" t="s">
        <v>164</v>
      </c>
      <c r="E147" t="s">
        <v>420</v>
      </c>
      <c r="F147">
        <v>1</v>
      </c>
      <c r="G147" t="s">
        <v>317</v>
      </c>
      <c r="H147" t="s">
        <v>425</v>
      </c>
      <c r="I147" t="s">
        <v>422</v>
      </c>
    </row>
    <row r="148" spans="1:9" x14ac:dyDescent="0.25">
      <c r="A148">
        <v>140</v>
      </c>
      <c r="B148" t="s">
        <v>341</v>
      </c>
      <c r="C148" t="s">
        <v>16</v>
      </c>
      <c r="D148" t="s">
        <v>166</v>
      </c>
      <c r="E148" t="s">
        <v>420</v>
      </c>
      <c r="F148">
        <v>1</v>
      </c>
      <c r="G148" t="s">
        <v>317</v>
      </c>
      <c r="H148" t="s">
        <v>425</v>
      </c>
      <c r="I148" t="s">
        <v>422</v>
      </c>
    </row>
    <row r="149" spans="1:9" x14ac:dyDescent="0.25">
      <c r="A149">
        <v>141</v>
      </c>
      <c r="B149" t="s">
        <v>341</v>
      </c>
      <c r="C149" t="s">
        <v>15</v>
      </c>
      <c r="D149" t="s">
        <v>165</v>
      </c>
      <c r="E149" t="s">
        <v>420</v>
      </c>
      <c r="F149">
        <v>1</v>
      </c>
      <c r="G149" t="s">
        <v>317</v>
      </c>
      <c r="H149" t="s">
        <v>425</v>
      </c>
      <c r="I149" t="s">
        <v>422</v>
      </c>
    </row>
    <row r="150" spans="1:9" x14ac:dyDescent="0.25">
      <c r="A150">
        <v>142</v>
      </c>
      <c r="B150" t="s">
        <v>341</v>
      </c>
      <c r="C150" t="s">
        <v>17</v>
      </c>
      <c r="D150" t="s">
        <v>167</v>
      </c>
      <c r="E150" t="s">
        <v>420</v>
      </c>
      <c r="F150">
        <v>1</v>
      </c>
      <c r="G150" t="s">
        <v>317</v>
      </c>
      <c r="H150" t="s">
        <v>425</v>
      </c>
      <c r="I150" t="s">
        <v>422</v>
      </c>
    </row>
    <row r="151" spans="1:9" x14ac:dyDescent="0.25">
      <c r="A151">
        <v>143</v>
      </c>
      <c r="B151" t="s">
        <v>341</v>
      </c>
      <c r="C151" t="s">
        <v>319</v>
      </c>
      <c r="D151" t="s">
        <v>331</v>
      </c>
      <c r="E151" t="s">
        <v>420</v>
      </c>
      <c r="F151">
        <v>1</v>
      </c>
      <c r="G151" t="s">
        <v>317</v>
      </c>
      <c r="H151" t="s">
        <v>425</v>
      </c>
      <c r="I151" t="s">
        <v>422</v>
      </c>
    </row>
    <row r="152" spans="1:9" x14ac:dyDescent="0.25">
      <c r="A152">
        <v>144</v>
      </c>
      <c r="B152" t="s">
        <v>341</v>
      </c>
      <c r="C152" t="s">
        <v>19</v>
      </c>
      <c r="D152" t="s">
        <v>169</v>
      </c>
      <c r="E152" t="s">
        <v>420</v>
      </c>
      <c r="F152">
        <v>1</v>
      </c>
      <c r="G152" t="s">
        <v>317</v>
      </c>
      <c r="H152" t="s">
        <v>425</v>
      </c>
      <c r="I152" t="s">
        <v>422</v>
      </c>
    </row>
    <row r="153" spans="1:9" x14ac:dyDescent="0.25">
      <c r="A153">
        <v>145</v>
      </c>
      <c r="B153" t="s">
        <v>341</v>
      </c>
      <c r="C153" t="s">
        <v>18</v>
      </c>
      <c r="D153" t="s">
        <v>168</v>
      </c>
      <c r="E153" t="s">
        <v>420</v>
      </c>
      <c r="F153">
        <v>1</v>
      </c>
      <c r="G153" t="s">
        <v>317</v>
      </c>
      <c r="H153" t="s">
        <v>425</v>
      </c>
      <c r="I153" t="s">
        <v>422</v>
      </c>
    </row>
    <row r="154" spans="1:9" x14ac:dyDescent="0.25">
      <c r="A154">
        <v>146</v>
      </c>
      <c r="B154" t="s">
        <v>341</v>
      </c>
      <c r="C154" t="s">
        <v>20</v>
      </c>
      <c r="D154" t="s">
        <v>170</v>
      </c>
      <c r="E154" t="s">
        <v>420</v>
      </c>
      <c r="F154">
        <v>1</v>
      </c>
      <c r="G154" t="s">
        <v>317</v>
      </c>
      <c r="H154" t="s">
        <v>425</v>
      </c>
      <c r="I154" t="s">
        <v>422</v>
      </c>
    </row>
    <row r="155" spans="1:9" x14ac:dyDescent="0.25">
      <c r="A155">
        <v>147</v>
      </c>
      <c r="B155" t="s">
        <v>341</v>
      </c>
      <c r="C155" t="s">
        <v>21</v>
      </c>
      <c r="D155" t="s">
        <v>171</v>
      </c>
      <c r="E155" t="s">
        <v>420</v>
      </c>
      <c r="F155">
        <v>1</v>
      </c>
      <c r="G155" t="s">
        <v>317</v>
      </c>
      <c r="H155" t="s">
        <v>425</v>
      </c>
      <c r="I155" t="s">
        <v>422</v>
      </c>
    </row>
    <row r="156" spans="1:9" x14ac:dyDescent="0.25">
      <c r="A156">
        <v>148</v>
      </c>
      <c r="B156" t="s">
        <v>341</v>
      </c>
      <c r="C156" t="s">
        <v>26</v>
      </c>
      <c r="D156" t="s">
        <v>176</v>
      </c>
      <c r="E156" t="s">
        <v>420</v>
      </c>
      <c r="F156">
        <v>1</v>
      </c>
      <c r="G156" t="s">
        <v>317</v>
      </c>
      <c r="H156" t="s">
        <v>425</v>
      </c>
      <c r="I156" t="s">
        <v>422</v>
      </c>
    </row>
    <row r="157" spans="1:9" x14ac:dyDescent="0.25">
      <c r="A157">
        <v>149</v>
      </c>
      <c r="B157" t="s">
        <v>341</v>
      </c>
      <c r="C157" t="s">
        <v>22</v>
      </c>
      <c r="D157" t="s">
        <v>172</v>
      </c>
      <c r="E157" t="s">
        <v>420</v>
      </c>
      <c r="F157">
        <v>1</v>
      </c>
      <c r="G157" t="s">
        <v>317</v>
      </c>
      <c r="H157" t="s">
        <v>425</v>
      </c>
      <c r="I157" t="s">
        <v>422</v>
      </c>
    </row>
    <row r="158" spans="1:9" x14ac:dyDescent="0.25">
      <c r="A158">
        <v>150</v>
      </c>
      <c r="B158" t="s">
        <v>341</v>
      </c>
      <c r="C158" t="s">
        <v>318</v>
      </c>
      <c r="D158" t="s">
        <v>332</v>
      </c>
      <c r="E158" t="s">
        <v>420</v>
      </c>
      <c r="F158">
        <v>1</v>
      </c>
      <c r="G158" t="s">
        <v>317</v>
      </c>
      <c r="H158" t="s">
        <v>425</v>
      </c>
      <c r="I158" t="s">
        <v>422</v>
      </c>
    </row>
    <row r="159" spans="1:9" x14ac:dyDescent="0.25">
      <c r="A159">
        <v>151</v>
      </c>
      <c r="B159" t="s">
        <v>341</v>
      </c>
      <c r="C159" t="s">
        <v>322</v>
      </c>
      <c r="D159" t="s">
        <v>331</v>
      </c>
      <c r="E159" t="s">
        <v>420</v>
      </c>
      <c r="F159">
        <v>1</v>
      </c>
      <c r="G159" t="s">
        <v>317</v>
      </c>
      <c r="H159" t="s">
        <v>425</v>
      </c>
      <c r="I159" t="s">
        <v>422</v>
      </c>
    </row>
    <row r="160" spans="1:9" x14ac:dyDescent="0.25">
      <c r="A160">
        <v>152</v>
      </c>
      <c r="B160" t="s">
        <v>341</v>
      </c>
      <c r="C160" t="s">
        <v>324</v>
      </c>
      <c r="D160" t="s">
        <v>331</v>
      </c>
      <c r="E160" t="s">
        <v>420</v>
      </c>
      <c r="F160">
        <v>1</v>
      </c>
      <c r="G160" t="s">
        <v>317</v>
      </c>
      <c r="H160" t="s">
        <v>425</v>
      </c>
      <c r="I160" t="s">
        <v>422</v>
      </c>
    </row>
    <row r="161" spans="1:9" x14ac:dyDescent="0.25">
      <c r="A161">
        <v>153</v>
      </c>
      <c r="B161" t="s">
        <v>341</v>
      </c>
      <c r="C161" t="s">
        <v>323</v>
      </c>
      <c r="D161" t="s">
        <v>331</v>
      </c>
      <c r="E161" t="s">
        <v>420</v>
      </c>
      <c r="F161">
        <v>1</v>
      </c>
      <c r="G161" t="s">
        <v>317</v>
      </c>
      <c r="H161" t="s">
        <v>425</v>
      </c>
      <c r="I161" t="s">
        <v>422</v>
      </c>
    </row>
    <row r="162" spans="1:9" x14ac:dyDescent="0.25">
      <c r="A162">
        <v>154</v>
      </c>
      <c r="B162" t="s">
        <v>341</v>
      </c>
      <c r="C162" t="s">
        <v>325</v>
      </c>
      <c r="D162" t="s">
        <v>331</v>
      </c>
      <c r="E162" t="s">
        <v>420</v>
      </c>
      <c r="F162">
        <v>1</v>
      </c>
      <c r="G162" t="s">
        <v>317</v>
      </c>
      <c r="H162" t="s">
        <v>425</v>
      </c>
      <c r="I162" t="s">
        <v>422</v>
      </c>
    </row>
    <row r="163" spans="1:9" x14ac:dyDescent="0.25">
      <c r="A163">
        <v>155</v>
      </c>
      <c r="B163" t="s">
        <v>341</v>
      </c>
      <c r="C163" t="s">
        <v>326</v>
      </c>
      <c r="D163" t="s">
        <v>331</v>
      </c>
      <c r="E163" t="s">
        <v>420</v>
      </c>
      <c r="F163">
        <v>1</v>
      </c>
      <c r="G163" t="s">
        <v>317</v>
      </c>
      <c r="H163" t="s">
        <v>425</v>
      </c>
      <c r="I163" t="s">
        <v>422</v>
      </c>
    </row>
    <row r="164" spans="1:9" x14ac:dyDescent="0.25">
      <c r="A164">
        <v>156</v>
      </c>
      <c r="B164" t="s">
        <v>341</v>
      </c>
      <c r="C164" t="s">
        <v>320</v>
      </c>
      <c r="D164" t="s">
        <v>331</v>
      </c>
      <c r="E164" t="s">
        <v>420</v>
      </c>
      <c r="F164">
        <v>1</v>
      </c>
      <c r="G164" t="s">
        <v>317</v>
      </c>
      <c r="H164" t="s">
        <v>425</v>
      </c>
      <c r="I164" t="s">
        <v>422</v>
      </c>
    </row>
    <row r="165" spans="1:9" x14ac:dyDescent="0.25">
      <c r="A165">
        <v>157</v>
      </c>
      <c r="B165" t="s">
        <v>341</v>
      </c>
      <c r="C165" t="s">
        <v>23</v>
      </c>
      <c r="D165" t="s">
        <v>173</v>
      </c>
      <c r="E165" t="s">
        <v>420</v>
      </c>
      <c r="F165">
        <v>1</v>
      </c>
      <c r="G165" t="s">
        <v>317</v>
      </c>
      <c r="H165" t="s">
        <v>425</v>
      </c>
      <c r="I165" t="s">
        <v>422</v>
      </c>
    </row>
    <row r="166" spans="1:9" x14ac:dyDescent="0.25">
      <c r="A166">
        <v>158</v>
      </c>
      <c r="B166" t="s">
        <v>341</v>
      </c>
      <c r="C166" t="s">
        <v>321</v>
      </c>
      <c r="D166" t="s">
        <v>331</v>
      </c>
      <c r="E166" t="s">
        <v>420</v>
      </c>
      <c r="F166">
        <v>1</v>
      </c>
      <c r="G166" t="s">
        <v>317</v>
      </c>
      <c r="H166" t="s">
        <v>425</v>
      </c>
      <c r="I166" t="s">
        <v>422</v>
      </c>
    </row>
    <row r="167" spans="1:9" x14ac:dyDescent="0.25">
      <c r="A167">
        <v>159</v>
      </c>
      <c r="B167" t="s">
        <v>341</v>
      </c>
      <c r="C167" t="s">
        <v>24</v>
      </c>
      <c r="D167" t="s">
        <v>174</v>
      </c>
      <c r="E167" t="s">
        <v>420</v>
      </c>
      <c r="F167">
        <v>1</v>
      </c>
      <c r="G167" t="s">
        <v>317</v>
      </c>
      <c r="H167" t="s">
        <v>425</v>
      </c>
      <c r="I167" t="s">
        <v>422</v>
      </c>
    </row>
    <row r="168" spans="1:9" x14ac:dyDescent="0.25">
      <c r="A168">
        <v>160</v>
      </c>
      <c r="B168" t="s">
        <v>341</v>
      </c>
      <c r="C168" t="s">
        <v>25</v>
      </c>
      <c r="D168" t="s">
        <v>175</v>
      </c>
      <c r="E168" t="s">
        <v>420</v>
      </c>
      <c r="F168">
        <v>1</v>
      </c>
      <c r="G168" t="s">
        <v>317</v>
      </c>
      <c r="H168" t="s">
        <v>425</v>
      </c>
      <c r="I168" t="s">
        <v>422</v>
      </c>
    </row>
    <row r="169" spans="1:9" x14ac:dyDescent="0.25">
      <c r="A169">
        <v>161</v>
      </c>
      <c r="B169" t="s">
        <v>341</v>
      </c>
      <c r="C169" t="s">
        <v>328</v>
      </c>
      <c r="D169" t="s">
        <v>301</v>
      </c>
      <c r="E169" t="s">
        <v>420</v>
      </c>
      <c r="F169">
        <v>1</v>
      </c>
      <c r="G169" t="s">
        <v>317</v>
      </c>
      <c r="H169" t="s">
        <v>424</v>
      </c>
      <c r="I169" t="s">
        <v>422</v>
      </c>
    </row>
    <row r="170" spans="1:9" x14ac:dyDescent="0.25">
      <c r="A170">
        <v>162</v>
      </c>
      <c r="B170" t="s">
        <v>341</v>
      </c>
      <c r="C170" t="s">
        <v>330</v>
      </c>
      <c r="D170" t="s">
        <v>303</v>
      </c>
      <c r="E170" t="s">
        <v>420</v>
      </c>
      <c r="F170">
        <v>1</v>
      </c>
      <c r="G170" t="s">
        <v>317</v>
      </c>
      <c r="H170" t="s">
        <v>424</v>
      </c>
      <c r="I170" t="s">
        <v>422</v>
      </c>
    </row>
    <row r="171" spans="1:9" x14ac:dyDescent="0.25">
      <c r="A171">
        <v>163</v>
      </c>
      <c r="B171" t="s">
        <v>341</v>
      </c>
      <c r="C171" t="s">
        <v>329</v>
      </c>
      <c r="D171" t="s">
        <v>302</v>
      </c>
      <c r="E171" t="s">
        <v>420</v>
      </c>
      <c r="F171">
        <v>1</v>
      </c>
      <c r="G171" t="s">
        <v>317</v>
      </c>
      <c r="H171" t="s">
        <v>424</v>
      </c>
      <c r="I171" t="s">
        <v>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Supply MTO</vt:lpstr>
      <vt:lpstr>summary</vt:lpstr>
      <vt:lpstr>final</vt:lpstr>
      <vt:lpstr>mrs</vt:lpstr>
      <vt:lpstr>final!Print_Area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Vahid Farid</dc:creator>
  <cp:lastModifiedBy>Imaghian AmirAbbas</cp:lastModifiedBy>
  <cp:lastPrinted>2023-10-15T11:40:43Z</cp:lastPrinted>
  <dcterms:created xsi:type="dcterms:W3CDTF">2016-06-03T06:06:53Z</dcterms:created>
  <dcterms:modified xsi:type="dcterms:W3CDTF">2023-10-15T11:40:50Z</dcterms:modified>
</cp:coreProperties>
</file>