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share\Concractors\"/>
    </mc:Choice>
  </mc:AlternateContent>
  <xr:revisionPtr revIDLastSave="0" documentId="13_ncr:1_{15DB8EC0-0E87-4EA3-B7BE-236217224A8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ص و 1   " sheetId="20" r:id="rId1"/>
    <sheet name="ص و 2    " sheetId="21" r:id="rId2"/>
    <sheet name="ص و 3    " sheetId="22" r:id="rId3"/>
  </sheets>
  <definedNames>
    <definedName name="_xlnm.Print_Area" localSheetId="0">'ص و 1   '!$A$1:$J$37</definedName>
    <definedName name="_xlnm.Print_Area" localSheetId="1">'ص و 2    '!$A$1:$J$37</definedName>
    <definedName name="_xlnm.Print_Area" localSheetId="2">'ص و 3    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2" l="1"/>
  <c r="H23" i="22"/>
  <c r="E23" i="22" s="1"/>
  <c r="F21" i="22"/>
  <c r="E21" i="22" s="1"/>
  <c r="F22" i="22"/>
  <c r="F23" i="22"/>
  <c r="F24" i="22"/>
  <c r="F25" i="22"/>
  <c r="E25" i="22" s="1"/>
  <c r="F20" i="22"/>
  <c r="F17" i="22"/>
  <c r="E17" i="22" s="1"/>
  <c r="H28" i="22"/>
  <c r="E24" i="22"/>
  <c r="E22" i="22"/>
  <c r="H26" i="22"/>
  <c r="H27" i="22" s="1"/>
  <c r="H29" i="22" s="1"/>
  <c r="E20" i="22"/>
  <c r="H21" i="21"/>
  <c r="H23" i="21"/>
  <c r="E26" i="22" l="1"/>
  <c r="F26" i="22"/>
  <c r="F24" i="21"/>
  <c r="E24" i="21" s="1"/>
  <c r="F25" i="21"/>
  <c r="E25" i="21" s="1"/>
  <c r="H28" i="21"/>
  <c r="E20" i="21"/>
  <c r="H21" i="20"/>
  <c r="E21" i="20" s="1"/>
  <c r="F21" i="21" s="1"/>
  <c r="E21" i="21" s="1"/>
  <c r="H23" i="20"/>
  <c r="E22" i="20"/>
  <c r="F22" i="21" s="1"/>
  <c r="E22" i="21" s="1"/>
  <c r="E25" i="20"/>
  <c r="H28" i="20"/>
  <c r="E24" i="20"/>
  <c r="E20" i="20"/>
  <c r="F20" i="21" s="1"/>
  <c r="E17" i="20"/>
  <c r="F17" i="21" s="1"/>
  <c r="E17" i="21" s="1"/>
  <c r="H26" i="21" l="1"/>
  <c r="H27" i="21" s="1"/>
  <c r="H29" i="21" s="1"/>
  <c r="F26" i="20"/>
  <c r="E23" i="20"/>
  <c r="H26" i="20"/>
  <c r="H27" i="20" s="1"/>
  <c r="H29" i="20" s="1"/>
  <c r="E26" i="20" l="1"/>
  <c r="F23" i="21"/>
  <c r="E23" i="21" l="1"/>
  <c r="E26" i="21" s="1"/>
  <c r="F26" i="21"/>
</calcChain>
</file>

<file path=xl/sharedStrings.xml><?xml version="1.0" encoding="utf-8"?>
<sst xmlns="http://schemas.openxmlformats.org/spreadsheetml/2006/main" count="168" uniqueCount="57">
  <si>
    <t>شرح</t>
  </si>
  <si>
    <t>کارکرد این دوره</t>
  </si>
  <si>
    <t>علی الحساب</t>
  </si>
  <si>
    <t>سپرده حسن انجام کار</t>
  </si>
  <si>
    <t>تضمین انجام تعهدات</t>
  </si>
  <si>
    <t>سپرده بیمه</t>
  </si>
  <si>
    <t>خالص قبل از مالیات ارزش افزوده</t>
  </si>
  <si>
    <t>مالیات ارزش افزوده</t>
  </si>
  <si>
    <t>خالص پرداختی با احتساب مالیات ارزش افزوده</t>
  </si>
  <si>
    <t>اتمام قرارداد :</t>
  </si>
  <si>
    <t>موضوع قرارداد:</t>
  </si>
  <si>
    <t>شماره :</t>
  </si>
  <si>
    <t>برگه محاسبه صورت وضعیت /صورتحساب</t>
  </si>
  <si>
    <t>سایر</t>
  </si>
  <si>
    <t xml:space="preserve">تاریخ قرارداد : </t>
  </si>
  <si>
    <t>مبلغ :</t>
  </si>
  <si>
    <t>ریال</t>
  </si>
  <si>
    <t xml:space="preserve">شماره قرارداد : </t>
  </si>
  <si>
    <t xml:space="preserve">دوره انجام کار :  </t>
  </si>
  <si>
    <t>صورت وضعیت قبلی</t>
  </si>
  <si>
    <t>ناخالص صورت وضعیت :</t>
  </si>
  <si>
    <t xml:space="preserve"> طراحی و ساخت□   تامین□  نصب□  راه اندازی□   تجهیز□  کارگاه□   سایر□</t>
  </si>
  <si>
    <t>پیش پرداخت</t>
  </si>
  <si>
    <t>مدت قرارداد :</t>
  </si>
  <si>
    <t>کنگان</t>
  </si>
  <si>
    <r>
      <t xml:space="preserve">صورت وضعیت فعلی </t>
    </r>
    <r>
      <rPr>
        <sz val="9"/>
        <color theme="1"/>
        <rFont val="B Nazanin"/>
        <charset val="178"/>
      </rPr>
      <t>(تجمعی)</t>
    </r>
  </si>
  <si>
    <t>امضاء و تاریخ :    /     /</t>
  </si>
  <si>
    <t xml:space="preserve">محل اجرا: </t>
  </si>
  <si>
    <t>کسورات :</t>
  </si>
  <si>
    <t>جمع کسورات :</t>
  </si>
  <si>
    <t xml:space="preserve"> کار اصلی ■ تعدیل □ کار اضافی□ از قلم افتادگی □ دوباره کاری □</t>
  </si>
  <si>
    <t>یکسال</t>
  </si>
  <si>
    <t>اصلاحیه :</t>
  </si>
  <si>
    <t>رسیدگی کننده پیمان:</t>
  </si>
  <si>
    <t>رئیس حسابداری:</t>
  </si>
  <si>
    <t>مدیر مالی :</t>
  </si>
  <si>
    <t>مدیریت:</t>
  </si>
  <si>
    <t>تاریخ صورت وضعیت/صورتحساب :</t>
  </si>
  <si>
    <t xml:space="preserve">امضاء و تاریخ : </t>
  </si>
  <si>
    <t>الحاقیه 2 :</t>
  </si>
  <si>
    <t xml:space="preserve">توضیحات :
</t>
  </si>
  <si>
    <t>1404/01/17</t>
  </si>
  <si>
    <t xml:space="preserve"> 1403/10/20لغایت1404/01/19</t>
  </si>
  <si>
    <t>221/7279</t>
  </si>
  <si>
    <t xml:space="preserve"> 1403/10/20لغایت1404/10/19</t>
  </si>
  <si>
    <t>1404/10/19</t>
  </si>
  <si>
    <t>الحاقیه 3 :</t>
  </si>
  <si>
    <r>
      <rPr>
        <b/>
        <sz val="12"/>
        <color theme="1"/>
        <rFont val="B Nazanin"/>
        <charset val="178"/>
      </rPr>
      <t>نام شرکت :</t>
    </r>
    <r>
      <rPr>
        <sz val="12"/>
        <color theme="1"/>
        <rFont val="B Nazanin"/>
        <charset val="178"/>
      </rPr>
      <t xml:space="preserve"> گسترش ارتباطات داتک</t>
    </r>
  </si>
  <si>
    <t xml:space="preserve">فروش پهنای باند اختصاصی 20Mbps </t>
  </si>
  <si>
    <t>شماره صورت وضعیت ( موقت ■  ماه قبل آخر □ قطعی □ ) :   1</t>
  </si>
  <si>
    <t>تا پایان الحاقیه
 2 طرف قرارداد شرکت رهام تک می باشد</t>
  </si>
  <si>
    <t>1404/01/30</t>
  </si>
  <si>
    <t xml:space="preserve"> 1404/01/20لغایت1404/04/19</t>
  </si>
  <si>
    <t>شماره صورت وضعیت ( موقت ■  ماه قبل آخر □ قطعی □ ) :   2</t>
  </si>
  <si>
    <t>1404/04/21</t>
  </si>
  <si>
    <t xml:space="preserve"> 1404/04/20لغایت1404/07/19</t>
  </si>
  <si>
    <t>شماره صورت وضعیت ( موقت ■  ماه قبل آخر □ قطعی □ ) :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</si>
</sst>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20429]#,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b/>
      <sz val="13"/>
      <color theme="1"/>
      <name val="B Nazanin"/>
      <charset val="178"/>
    </font>
    <font>
      <sz val="12"/>
      <color theme="1"/>
      <name val="B Nazanin"/>
      <charset val="178"/>
    </font>
    <font>
      <b/>
      <sz val="18"/>
      <color theme="0" tint="-0.499984740745262"/>
      <name val="B Nazanin"/>
      <charset val="178"/>
    </font>
    <font>
      <b/>
      <sz val="15"/>
      <color theme="1"/>
      <name val="B Nazanin"/>
      <charset val="178"/>
    </font>
    <font>
      <sz val="10.5"/>
      <color theme="1"/>
      <name val="B Nazanin"/>
      <charset val="178"/>
    </font>
    <font>
      <b/>
      <u/>
      <sz val="11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sz val="11"/>
      <name val="B Nazanin"/>
      <charset val="178"/>
    </font>
    <font>
      <sz val="12"/>
      <color theme="1"/>
      <name val="Calibri"/>
      <family val="2"/>
      <scheme val="minor"/>
    </font>
    <font>
      <sz val="8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3" fontId="4" fillId="0" borderId="16" xfId="0" applyNumberFormat="1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8" fillId="0" borderId="1" xfId="0" applyFont="1" applyBorder="1"/>
    <xf numFmtId="0" fontId="1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left" vertical="center"/>
    </xf>
    <xf numFmtId="0" fontId="13" fillId="0" borderId="0" xfId="0" applyFont="1"/>
    <xf numFmtId="3" fontId="5" fillId="0" borderId="9" xfId="0" applyNumberFormat="1" applyFont="1" applyBorder="1" applyAlignment="1">
      <alignment horizontal="left" vertical="center"/>
    </xf>
    <xf numFmtId="0" fontId="0" fillId="0" borderId="40" xfId="0" applyBorder="1"/>
    <xf numFmtId="0" fontId="0" fillId="0" borderId="17" xfId="0" applyBorder="1"/>
    <xf numFmtId="0" fontId="0" fillId="0" borderId="41" xfId="0" applyBorder="1"/>
    <xf numFmtId="0" fontId="1" fillId="0" borderId="32" xfId="0" applyFont="1" applyBorder="1"/>
    <xf numFmtId="0" fontId="1" fillId="0" borderId="33" xfId="0" applyFont="1" applyBorder="1"/>
    <xf numFmtId="0" fontId="1" fillId="0" borderId="32" xfId="0" applyFont="1" applyBorder="1" applyAlignment="1">
      <alignment horizontal="right"/>
    </xf>
    <xf numFmtId="3" fontId="1" fillId="0" borderId="33" xfId="0" applyNumberFormat="1" applyFont="1" applyBorder="1"/>
    <xf numFmtId="0" fontId="1" fillId="0" borderId="31" xfId="0" applyFont="1" applyBorder="1" applyAlignment="1">
      <alignment horizontal="center"/>
    </xf>
    <xf numFmtId="0" fontId="5" fillId="0" borderId="50" xfId="0" applyFont="1" applyBorder="1" applyAlignment="1">
      <alignment vertical="center"/>
    </xf>
    <xf numFmtId="9" fontId="5" fillId="0" borderId="5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9" fontId="1" fillId="0" borderId="30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3" fontId="1" fillId="0" borderId="31" xfId="0" applyNumberFormat="1" applyFont="1" applyBorder="1"/>
    <xf numFmtId="3" fontId="1" fillId="0" borderId="49" xfId="0" applyNumberFormat="1" applyFont="1" applyBorder="1"/>
    <xf numFmtId="0" fontId="1" fillId="0" borderId="4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43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9" xfId="0" applyFont="1" applyBorder="1" applyAlignment="1">
      <alignment horizontal="center" wrapText="1"/>
    </xf>
    <xf numFmtId="0" fontId="14" fillId="0" borderId="5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" fillId="2" borderId="45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right"/>
    </xf>
    <xf numFmtId="3" fontId="4" fillId="0" borderId="3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4" fillId="0" borderId="22" xfId="0" applyNumberFormat="1" applyFont="1" applyBorder="1" applyAlignment="1">
      <alignment horizontal="left" vertical="center"/>
    </xf>
    <xf numFmtId="3" fontId="4" fillId="0" borderId="19" xfId="0" applyNumberFormat="1" applyFont="1" applyBorder="1" applyAlignment="1">
      <alignment horizontal="left" vertical="center"/>
    </xf>
    <xf numFmtId="3" fontId="4" fillId="2" borderId="21" xfId="0" applyNumberFormat="1" applyFont="1" applyFill="1" applyBorder="1" applyAlignment="1">
      <alignment horizontal="left" vertical="center"/>
    </xf>
    <xf numFmtId="3" fontId="4" fillId="2" borderId="16" xfId="0" applyNumberFormat="1" applyFont="1" applyFill="1" applyBorder="1" applyAlignment="1">
      <alignment horizontal="left" vertical="center"/>
    </xf>
    <xf numFmtId="3" fontId="4" fillId="2" borderId="48" xfId="0" applyNumberFormat="1" applyFont="1" applyFill="1" applyBorder="1" applyAlignment="1">
      <alignment horizontal="left" vertical="center"/>
    </xf>
    <xf numFmtId="0" fontId="9" fillId="0" borderId="40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4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left" vertical="center"/>
    </xf>
    <xf numFmtId="3" fontId="5" fillId="2" borderId="14" xfId="0" applyNumberFormat="1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3" fontId="5" fillId="2" borderId="43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right"/>
    </xf>
    <xf numFmtId="3" fontId="5" fillId="2" borderId="11" xfId="0" applyNumberFormat="1" applyFont="1" applyFill="1" applyBorder="1" applyAlignment="1">
      <alignment horizontal="left" vertical="center"/>
    </xf>
    <xf numFmtId="3" fontId="5" fillId="2" borderId="9" xfId="0" applyNumberFormat="1" applyFont="1" applyFill="1" applyBorder="1" applyAlignment="1">
      <alignment horizontal="left" vertical="center"/>
    </xf>
    <xf numFmtId="3" fontId="5" fillId="2" borderId="51" xfId="0" applyNumberFormat="1" applyFont="1" applyFill="1" applyBorder="1" applyAlignment="1">
      <alignment horizontal="left" vertical="center"/>
    </xf>
    <xf numFmtId="0" fontId="2" fillId="0" borderId="54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3" fontId="7" fillId="2" borderId="29" xfId="0" applyNumberFormat="1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55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3" fontId="1" fillId="3" borderId="19" xfId="0" applyNumberFormat="1" applyFont="1" applyFill="1" applyBorder="1" applyAlignment="1">
      <alignment horizontal="left" vertical="center"/>
    </xf>
    <xf numFmtId="3" fontId="1" fillId="3" borderId="39" xfId="0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164" fontId="1" fillId="0" borderId="32" xfId="1" applyNumberFormat="1" applyFont="1" applyBorder="1" applyAlignment="1">
      <alignment horizontal="center" vertical="center" readingOrder="2"/>
    </xf>
    <xf numFmtId="164" fontId="1" fillId="0" borderId="5" xfId="1" applyNumberFormat="1" applyFont="1" applyBorder="1" applyAlignment="1">
      <alignment horizontal="center" vertical="center" readingOrder="2"/>
    </xf>
    <xf numFmtId="164" fontId="1" fillId="0" borderId="34" xfId="1" applyNumberFormat="1" applyFont="1" applyBorder="1" applyAlignment="1">
      <alignment horizontal="center" vertical="center" readingOrder="2"/>
    </xf>
    <xf numFmtId="164" fontId="1" fillId="0" borderId="35" xfId="1" applyNumberFormat="1" applyFont="1" applyBorder="1" applyAlignment="1">
      <alignment horizontal="center" vertical="center" readingOrder="2"/>
    </xf>
    <xf numFmtId="164" fontId="1" fillId="0" borderId="4" xfId="1" applyNumberFormat="1" applyFont="1" applyBorder="1" applyAlignment="1">
      <alignment horizontal="center" vertical="center" readingOrder="2"/>
    </xf>
    <xf numFmtId="164" fontId="1" fillId="0" borderId="36" xfId="1" applyNumberFormat="1" applyFont="1" applyBorder="1" applyAlignment="1">
      <alignment horizontal="center" vertical="center" readingOrder="2"/>
    </xf>
    <xf numFmtId="164" fontId="1" fillId="0" borderId="0" xfId="1" applyNumberFormat="1" applyFont="1" applyAlignment="1">
      <alignment horizontal="center" vertical="center" readingOrder="2"/>
    </xf>
    <xf numFmtId="164" fontId="1" fillId="0" borderId="33" xfId="1" applyNumberFormat="1" applyFont="1" applyBorder="1" applyAlignment="1">
      <alignment horizontal="center" vertical="center" readingOrder="2"/>
    </xf>
    <xf numFmtId="164" fontId="1" fillId="0" borderId="37" xfId="1" applyNumberFormat="1" applyFont="1" applyBorder="1" applyAlignment="1">
      <alignment horizontal="center" vertical="center" readingOrder="2"/>
    </xf>
    <xf numFmtId="164" fontId="1" fillId="0" borderId="38" xfId="1" applyNumberFormat="1" applyFont="1" applyBorder="1" applyAlignment="1">
      <alignment horizontal="center" vertical="center" readingOrder="2"/>
    </xf>
    <xf numFmtId="0" fontId="1" fillId="0" borderId="32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1" fillId="0" borderId="33" xfId="0" applyFont="1" applyBorder="1" applyAlignment="1">
      <alignment horizontal="right" vertical="top"/>
    </xf>
    <xf numFmtId="0" fontId="1" fillId="0" borderId="44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49" xfId="0" applyFont="1" applyBorder="1" applyAlignment="1">
      <alignment horizontal="right" vertical="top"/>
    </xf>
    <xf numFmtId="164" fontId="2" fillId="0" borderId="30" xfId="1" applyNumberFormat="1" applyFont="1" applyBorder="1" applyAlignment="1">
      <alignment horizontal="center" vertical="center" readingOrder="2"/>
    </xf>
    <xf numFmtId="164" fontId="2" fillId="0" borderId="13" xfId="1" applyNumberFormat="1" applyFont="1" applyBorder="1" applyAlignment="1">
      <alignment horizontal="center" vertical="center" readingOrder="2"/>
    </xf>
    <xf numFmtId="164" fontId="2" fillId="0" borderId="32" xfId="1" applyNumberFormat="1" applyFont="1" applyBorder="1" applyAlignment="1">
      <alignment horizontal="center" vertical="center" readingOrder="2"/>
    </xf>
    <xf numFmtId="164" fontId="2" fillId="0" borderId="5" xfId="1" applyNumberFormat="1" applyFont="1" applyBorder="1" applyAlignment="1">
      <alignment horizontal="center" vertical="center" readingOrder="2"/>
    </xf>
    <xf numFmtId="164" fontId="2" fillId="0" borderId="2" xfId="1" applyNumberFormat="1" applyFont="1" applyBorder="1" applyAlignment="1">
      <alignment horizontal="center" vertical="center" readingOrder="2"/>
    </xf>
    <xf numFmtId="164" fontId="2" fillId="0" borderId="4" xfId="1" applyNumberFormat="1" applyFont="1" applyBorder="1" applyAlignment="1">
      <alignment horizontal="center" vertical="center" readingOrder="2"/>
    </xf>
    <xf numFmtId="164" fontId="2" fillId="0" borderId="3" xfId="1" applyNumberFormat="1" applyFont="1" applyBorder="1" applyAlignment="1">
      <alignment horizontal="center" vertical="center" readingOrder="2"/>
    </xf>
    <xf numFmtId="164" fontId="2" fillId="0" borderId="31" xfId="1" applyNumberFormat="1" applyFont="1" applyBorder="1" applyAlignment="1">
      <alignment horizontal="center" vertical="center" readingOrder="2"/>
    </xf>
    <xf numFmtId="164" fontId="2" fillId="0" borderId="0" xfId="1" applyNumberFormat="1" applyFont="1" applyAlignment="1">
      <alignment horizontal="center" vertical="center" readingOrder="2"/>
    </xf>
    <xf numFmtId="164" fontId="2" fillId="0" borderId="33" xfId="1" applyNumberFormat="1" applyFont="1" applyBorder="1" applyAlignment="1">
      <alignment horizontal="center" vertical="center" readingOrder="2"/>
    </xf>
    <xf numFmtId="164" fontId="1" fillId="0" borderId="4" xfId="1" applyNumberFormat="1" applyFont="1" applyBorder="1" applyAlignment="1">
      <alignment horizontal="right" vertical="center" readingOrder="2"/>
    </xf>
    <xf numFmtId="164" fontId="1" fillId="0" borderId="5" xfId="1" applyNumberFormat="1" applyFont="1" applyBorder="1" applyAlignment="1">
      <alignment horizontal="right" vertical="center" readingOrder="2"/>
    </xf>
    <xf numFmtId="164" fontId="12" fillId="0" borderId="4" xfId="1" applyNumberFormat="1" applyFont="1" applyBorder="1" applyAlignment="1">
      <alignment horizontal="right" vertical="center" wrapText="1" readingOrder="2"/>
    </xf>
    <xf numFmtId="164" fontId="1" fillId="0" borderId="0" xfId="1" applyNumberFormat="1" applyFont="1" applyAlignment="1">
      <alignment horizontal="right" vertical="center" readingOrder="2"/>
    </xf>
    <xf numFmtId="164" fontId="1" fillId="0" borderId="33" xfId="1" applyNumberFormat="1" applyFont="1" applyBorder="1" applyAlignment="1">
      <alignment horizontal="right" vertical="center" readingOrder="2"/>
    </xf>
    <xf numFmtId="0" fontId="1" fillId="0" borderId="5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3" fontId="5" fillId="2" borderId="12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53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7CFA4382-CA3F-416B-B3F2-D9991140D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743585</xdr:colOff>
      <xdr:row>3</xdr:row>
      <xdr:rowOff>295275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25A986CC-9390-456D-8C90-119C5E5484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57140" y="219075"/>
          <a:ext cx="135318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743585</xdr:colOff>
      <xdr:row>3</xdr:row>
      <xdr:rowOff>295275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CA29FA15-353C-47F9-A8B9-970E5194A7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57140" y="219075"/>
          <a:ext cx="135318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743585</xdr:colOff>
      <xdr:row>3</xdr:row>
      <xdr:rowOff>295275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F283DB5C-381C-4EB2-B47D-4F0FC6ADC3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57140" y="219075"/>
          <a:ext cx="135318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341F-024B-4853-89CB-A1FED28F28DF}">
  <dimension ref="A1:J37"/>
  <sheetViews>
    <sheetView rightToLeft="1" zoomScale="90" zoomScaleNormal="90" workbookViewId="0">
      <selection activeCell="N21" sqref="N21"/>
    </sheetView>
  </sheetViews>
  <sheetFormatPr defaultRowHeight="15" x14ac:dyDescent="0.25"/>
  <cols>
    <col min="2" max="2" width="13.7109375" customWidth="1"/>
    <col min="4" max="4" width="14" customWidth="1"/>
    <col min="5" max="5" width="19.5703125" bestFit="1" customWidth="1"/>
    <col min="7" max="7" width="10.5703125" customWidth="1"/>
    <col min="9" max="9" width="7.28515625" customWidth="1"/>
    <col min="10" max="10" width="3.5703125" customWidth="1"/>
  </cols>
  <sheetData>
    <row r="1" spans="1:10" x14ac:dyDescent="0.25">
      <c r="A1" s="15"/>
      <c r="B1" s="16"/>
      <c r="C1" s="16"/>
      <c r="D1" s="16"/>
      <c r="E1" s="16"/>
      <c r="F1" s="16"/>
      <c r="G1" s="16"/>
      <c r="H1" s="16"/>
      <c r="I1" s="16"/>
      <c r="J1" s="17"/>
    </row>
    <row r="2" spans="1:10" ht="18" x14ac:dyDescent="0.45">
      <c r="A2" s="18"/>
      <c r="B2" s="1"/>
      <c r="C2" s="1"/>
      <c r="D2" s="1"/>
      <c r="E2" s="1"/>
      <c r="F2" s="1"/>
      <c r="G2" s="39" t="s">
        <v>11</v>
      </c>
      <c r="H2" s="39"/>
      <c r="I2" s="40">
        <v>5759794</v>
      </c>
      <c r="J2" s="41"/>
    </row>
    <row r="3" spans="1:10" ht="18" x14ac:dyDescent="0.45">
      <c r="A3" s="18"/>
      <c r="B3" s="1"/>
      <c r="C3" s="1"/>
      <c r="D3" s="1"/>
      <c r="E3" s="1"/>
      <c r="F3" s="40" t="s">
        <v>37</v>
      </c>
      <c r="G3" s="40"/>
      <c r="H3" s="40"/>
      <c r="I3" s="40" t="s">
        <v>41</v>
      </c>
      <c r="J3" s="41"/>
    </row>
    <row r="4" spans="1:10" ht="30" x14ac:dyDescent="0.75">
      <c r="A4" s="42" t="s">
        <v>12</v>
      </c>
      <c r="B4" s="43"/>
      <c r="C4" s="43"/>
      <c r="D4" s="43"/>
      <c r="E4" s="43"/>
      <c r="F4" s="43"/>
      <c r="G4" s="43"/>
      <c r="H4" s="43"/>
      <c r="I4" s="43"/>
      <c r="J4" s="44"/>
    </row>
    <row r="5" spans="1:10" ht="9.75" customHeight="1" x14ac:dyDescent="0.45">
      <c r="A5" s="18"/>
      <c r="B5" s="1"/>
      <c r="C5" s="1"/>
      <c r="D5" s="1"/>
      <c r="E5" s="1"/>
      <c r="F5" s="1"/>
      <c r="G5" s="1"/>
      <c r="H5" s="1"/>
      <c r="I5" s="1"/>
      <c r="J5" s="19"/>
    </row>
    <row r="6" spans="1:10" ht="9.75" customHeight="1" x14ac:dyDescent="0.45">
      <c r="A6" s="18"/>
      <c r="B6" s="1"/>
      <c r="C6" s="1"/>
      <c r="D6" s="1"/>
      <c r="E6" s="1"/>
      <c r="F6" s="1"/>
      <c r="G6" s="1"/>
      <c r="H6" s="1"/>
      <c r="I6" s="1"/>
      <c r="J6" s="19"/>
    </row>
    <row r="7" spans="1:10" ht="23.25" customHeight="1" x14ac:dyDescent="0.45">
      <c r="A7" s="30" t="s">
        <v>21</v>
      </c>
      <c r="B7" s="31"/>
      <c r="C7" s="31"/>
      <c r="D7" s="31"/>
      <c r="E7" s="31"/>
      <c r="F7" s="31"/>
      <c r="G7" s="31"/>
      <c r="H7" s="31"/>
      <c r="I7" s="31"/>
      <c r="J7" s="32"/>
    </row>
    <row r="8" spans="1:10" ht="23.25" customHeight="1" x14ac:dyDescent="0.55000000000000004">
      <c r="A8" s="30" t="s">
        <v>27</v>
      </c>
      <c r="B8" s="31"/>
      <c r="C8" s="45" t="s">
        <v>24</v>
      </c>
      <c r="D8" s="45"/>
      <c r="E8" s="46" t="s">
        <v>47</v>
      </c>
      <c r="F8" s="46"/>
      <c r="G8" s="46"/>
      <c r="H8" s="46"/>
      <c r="I8" s="46"/>
      <c r="J8" s="47"/>
    </row>
    <row r="9" spans="1:10" ht="23.25" customHeight="1" x14ac:dyDescent="0.55000000000000004">
      <c r="A9" s="30" t="s">
        <v>18</v>
      </c>
      <c r="B9" s="31"/>
      <c r="C9" s="45" t="s">
        <v>42</v>
      </c>
      <c r="D9" s="45"/>
      <c r="E9" s="45"/>
      <c r="F9" s="10" t="s">
        <v>17</v>
      </c>
      <c r="G9" s="48" t="s">
        <v>43</v>
      </c>
      <c r="H9" s="49"/>
      <c r="I9" s="49"/>
      <c r="J9" s="50"/>
    </row>
    <row r="10" spans="1:10" ht="23.25" customHeight="1" x14ac:dyDescent="0.5">
      <c r="A10" s="30" t="s">
        <v>14</v>
      </c>
      <c r="B10" s="31"/>
      <c r="C10" s="45" t="s">
        <v>44</v>
      </c>
      <c r="D10" s="45"/>
      <c r="E10" s="11" t="s">
        <v>23</v>
      </c>
      <c r="F10" s="9" t="s">
        <v>31</v>
      </c>
      <c r="G10" s="4" t="s">
        <v>9</v>
      </c>
      <c r="H10" s="45" t="s">
        <v>45</v>
      </c>
      <c r="I10" s="45"/>
      <c r="J10" s="57"/>
    </row>
    <row r="11" spans="1:10" ht="24.75" customHeight="1" x14ac:dyDescent="0.55000000000000004">
      <c r="A11" s="33" t="s">
        <v>10</v>
      </c>
      <c r="B11" s="34"/>
      <c r="C11" s="35" t="s">
        <v>48</v>
      </c>
      <c r="D11" s="35"/>
      <c r="E11" s="35"/>
      <c r="F11" s="36" t="s">
        <v>50</v>
      </c>
      <c r="G11" s="3" t="s">
        <v>15</v>
      </c>
      <c r="H11" s="58">
        <v>123600000</v>
      </c>
      <c r="I11" s="58"/>
      <c r="J11" s="28" t="s">
        <v>16</v>
      </c>
    </row>
    <row r="12" spans="1:10" ht="24.75" customHeight="1" x14ac:dyDescent="0.55000000000000004">
      <c r="A12" s="33" t="s">
        <v>49</v>
      </c>
      <c r="B12" s="34"/>
      <c r="C12" s="34"/>
      <c r="D12" s="34"/>
      <c r="E12" s="34"/>
      <c r="F12" s="37"/>
      <c r="G12" s="2" t="s">
        <v>32</v>
      </c>
      <c r="H12" s="59">
        <v>147600000</v>
      </c>
      <c r="I12" s="60"/>
      <c r="J12" s="21" t="s">
        <v>16</v>
      </c>
    </row>
    <row r="13" spans="1:10" ht="24.75" customHeight="1" x14ac:dyDescent="0.55000000000000004">
      <c r="A13" s="33" t="s">
        <v>30</v>
      </c>
      <c r="B13" s="34"/>
      <c r="C13" s="34"/>
      <c r="D13" s="34"/>
      <c r="E13" s="34"/>
      <c r="F13" s="38"/>
      <c r="G13" s="27" t="s">
        <v>39</v>
      </c>
      <c r="H13" s="61">
        <v>201600000</v>
      </c>
      <c r="I13" s="62"/>
      <c r="J13" s="29" t="s">
        <v>16</v>
      </c>
    </row>
    <row r="14" spans="1:10" ht="21.75" x14ac:dyDescent="0.55000000000000004">
      <c r="A14" s="20"/>
      <c r="B14" s="2"/>
      <c r="C14" s="2"/>
      <c r="D14" s="2"/>
      <c r="E14" s="2"/>
      <c r="F14" s="1"/>
      <c r="G14" s="2" t="s">
        <v>46</v>
      </c>
      <c r="H14" s="59">
        <v>451200000</v>
      </c>
      <c r="I14" s="60"/>
      <c r="J14" s="21" t="s">
        <v>16</v>
      </c>
    </row>
    <row r="15" spans="1:10" ht="18" hidden="1" x14ac:dyDescent="0.45">
      <c r="A15" s="63"/>
      <c r="B15" s="64"/>
      <c r="C15" s="5"/>
      <c r="D15" s="5"/>
      <c r="E15" s="5"/>
      <c r="F15" s="5"/>
      <c r="G15" s="5"/>
      <c r="H15" s="5"/>
      <c r="I15" s="5"/>
      <c r="J15" s="22"/>
    </row>
    <row r="16" spans="1:10" ht="18.75" thickBot="1" x14ac:dyDescent="0.3">
      <c r="A16" s="51" t="s">
        <v>0</v>
      </c>
      <c r="B16" s="52"/>
      <c r="C16" s="52"/>
      <c r="D16" s="53"/>
      <c r="E16" s="7" t="s">
        <v>25</v>
      </c>
      <c r="F16" s="54" t="s">
        <v>19</v>
      </c>
      <c r="G16" s="54"/>
      <c r="H16" s="55" t="s">
        <v>1</v>
      </c>
      <c r="I16" s="54"/>
      <c r="J16" s="56"/>
    </row>
    <row r="17" spans="1:10" ht="22.5" thickBot="1" x14ac:dyDescent="0.3">
      <c r="A17" s="65" t="s">
        <v>20</v>
      </c>
      <c r="B17" s="66"/>
      <c r="C17" s="66"/>
      <c r="D17" s="67"/>
      <c r="E17" s="6">
        <f>F17+H17</f>
        <v>112800000</v>
      </c>
      <c r="F17" s="68"/>
      <c r="G17" s="69"/>
      <c r="H17" s="70">
        <v>112800000</v>
      </c>
      <c r="I17" s="71"/>
      <c r="J17" s="72"/>
    </row>
    <row r="18" spans="1:10" x14ac:dyDescent="0.25">
      <c r="A18" s="73" t="s">
        <v>28</v>
      </c>
      <c r="B18" s="74"/>
      <c r="C18" s="74"/>
      <c r="D18" s="74"/>
      <c r="E18" s="74"/>
      <c r="F18" s="74"/>
      <c r="G18" s="74"/>
      <c r="H18" s="74"/>
      <c r="I18" s="74"/>
      <c r="J18" s="75"/>
    </row>
    <row r="19" spans="1:10" x14ac:dyDescent="0.25">
      <c r="A19" s="76"/>
      <c r="B19" s="77"/>
      <c r="C19" s="77"/>
      <c r="D19" s="77"/>
      <c r="E19" s="77"/>
      <c r="F19" s="77"/>
      <c r="G19" s="77"/>
      <c r="H19" s="77"/>
      <c r="I19" s="77"/>
      <c r="J19" s="78"/>
    </row>
    <row r="20" spans="1:10" s="13" customFormat="1" ht="25.5" customHeight="1" x14ac:dyDescent="0.25">
      <c r="A20" s="23"/>
      <c r="B20" s="79" t="s">
        <v>22</v>
      </c>
      <c r="C20" s="79"/>
      <c r="D20" s="79"/>
      <c r="E20" s="12">
        <f t="shared" ref="E20" si="0">H20</f>
        <v>0</v>
      </c>
      <c r="F20" s="80"/>
      <c r="G20" s="81"/>
      <c r="H20" s="82"/>
      <c r="I20" s="83"/>
      <c r="J20" s="84"/>
    </row>
    <row r="21" spans="1:10" s="13" customFormat="1" ht="25.5" customHeight="1" x14ac:dyDescent="0.25">
      <c r="A21" s="24">
        <v>0.05</v>
      </c>
      <c r="B21" s="79" t="s">
        <v>3</v>
      </c>
      <c r="C21" s="79"/>
      <c r="D21" s="79"/>
      <c r="E21" s="12">
        <f>F21+H21</f>
        <v>5640000</v>
      </c>
      <c r="F21" s="80"/>
      <c r="G21" s="81"/>
      <c r="H21" s="82">
        <f>H17*A21</f>
        <v>5640000</v>
      </c>
      <c r="I21" s="83"/>
      <c r="J21" s="84"/>
    </row>
    <row r="22" spans="1:10" s="13" customFormat="1" ht="25.5" customHeight="1" x14ac:dyDescent="0.25">
      <c r="A22" s="23"/>
      <c r="B22" s="79" t="s">
        <v>4</v>
      </c>
      <c r="C22" s="79"/>
      <c r="D22" s="79"/>
      <c r="E22" s="12">
        <f t="shared" ref="E22:E25" si="1">F22+H22</f>
        <v>0</v>
      </c>
      <c r="F22" s="80"/>
      <c r="G22" s="81"/>
      <c r="H22" s="82"/>
      <c r="I22" s="83"/>
      <c r="J22" s="84"/>
    </row>
    <row r="23" spans="1:10" s="13" customFormat="1" ht="25.5" customHeight="1" x14ac:dyDescent="0.25">
      <c r="A23" s="24">
        <v>0.05</v>
      </c>
      <c r="B23" s="79" t="s">
        <v>5</v>
      </c>
      <c r="C23" s="79"/>
      <c r="D23" s="79"/>
      <c r="E23" s="12">
        <f t="shared" si="1"/>
        <v>5640000</v>
      </c>
      <c r="F23" s="80"/>
      <c r="G23" s="81"/>
      <c r="H23" s="82">
        <f>H17*A23</f>
        <v>5640000</v>
      </c>
      <c r="I23" s="83"/>
      <c r="J23" s="84"/>
    </row>
    <row r="24" spans="1:10" s="13" customFormat="1" ht="25.5" customHeight="1" x14ac:dyDescent="0.25">
      <c r="A24" s="23"/>
      <c r="B24" s="79" t="s">
        <v>2</v>
      </c>
      <c r="C24" s="79"/>
      <c r="D24" s="79"/>
      <c r="E24" s="12">
        <f t="shared" si="1"/>
        <v>0</v>
      </c>
      <c r="F24" s="80"/>
      <c r="G24" s="81"/>
      <c r="H24" s="82">
        <v>0</v>
      </c>
      <c r="I24" s="83"/>
      <c r="J24" s="84"/>
    </row>
    <row r="25" spans="1:10" s="13" customFormat="1" ht="25.5" customHeight="1" thickBot="1" x14ac:dyDescent="0.3">
      <c r="A25" s="25"/>
      <c r="B25" s="94" t="s">
        <v>13</v>
      </c>
      <c r="C25" s="94"/>
      <c r="D25" s="94"/>
      <c r="E25" s="14">
        <f t="shared" si="1"/>
        <v>0</v>
      </c>
      <c r="F25" s="80"/>
      <c r="G25" s="81"/>
      <c r="H25" s="86">
        <v>0</v>
      </c>
      <c r="I25" s="87"/>
      <c r="J25" s="88"/>
    </row>
    <row r="26" spans="1:10" ht="22.5" thickBot="1" x14ac:dyDescent="0.3">
      <c r="A26" s="95" t="s">
        <v>29</v>
      </c>
      <c r="B26" s="96"/>
      <c r="C26" s="96"/>
      <c r="D26" s="96"/>
      <c r="E26" s="8">
        <f>SUM(E20:E25)</f>
        <v>11280000</v>
      </c>
      <c r="F26" s="97">
        <f>SUM(F20:G25)</f>
        <v>0</v>
      </c>
      <c r="G26" s="98"/>
      <c r="H26" s="70">
        <f>SUM(H20:J25)</f>
        <v>11280000</v>
      </c>
      <c r="I26" s="99"/>
      <c r="J26" s="100"/>
    </row>
    <row r="27" spans="1:10" ht="23.25" customHeight="1" x14ac:dyDescent="0.45">
      <c r="A27" s="132" t="s">
        <v>6</v>
      </c>
      <c r="B27" s="133"/>
      <c r="C27" s="133"/>
      <c r="D27" s="133"/>
      <c r="E27" s="133"/>
      <c r="F27" s="133"/>
      <c r="G27" s="133"/>
      <c r="H27" s="134">
        <f>H17-H26</f>
        <v>101520000</v>
      </c>
      <c r="I27" s="135"/>
      <c r="J27" s="136"/>
    </row>
    <row r="28" spans="1:10" ht="23.25" customHeight="1" thickBot="1" x14ac:dyDescent="0.5">
      <c r="A28" s="26">
        <v>0.1</v>
      </c>
      <c r="B28" s="85" t="s">
        <v>7</v>
      </c>
      <c r="C28" s="85"/>
      <c r="D28" s="85"/>
      <c r="E28" s="85"/>
      <c r="F28" s="85"/>
      <c r="G28" s="85"/>
      <c r="H28" s="86">
        <f>H17*A28</f>
        <v>11280000</v>
      </c>
      <c r="I28" s="87"/>
      <c r="J28" s="88"/>
    </row>
    <row r="29" spans="1:10" ht="27" thickTop="1" thickBot="1" x14ac:dyDescent="0.55000000000000004">
      <c r="A29" s="89" t="s">
        <v>8</v>
      </c>
      <c r="B29" s="90"/>
      <c r="C29" s="90"/>
      <c r="D29" s="90"/>
      <c r="E29" s="90"/>
      <c r="F29" s="90"/>
      <c r="G29" s="90"/>
      <c r="H29" s="91">
        <f>H27+H28</f>
        <v>112800000</v>
      </c>
      <c r="I29" s="92"/>
      <c r="J29" s="93"/>
    </row>
    <row r="30" spans="1:10" ht="15.75" thickTop="1" x14ac:dyDescent="0.25">
      <c r="A30" s="111" t="s">
        <v>40</v>
      </c>
      <c r="B30" s="112"/>
      <c r="C30" s="112"/>
      <c r="D30" s="112"/>
      <c r="E30" s="112"/>
      <c r="F30" s="112"/>
      <c r="G30" s="112"/>
      <c r="H30" s="112"/>
      <c r="I30" s="112"/>
      <c r="J30" s="113"/>
    </row>
    <row r="31" spans="1:10" ht="24.75" customHeight="1" x14ac:dyDescent="0.25">
      <c r="A31" s="114"/>
      <c r="B31" s="115"/>
      <c r="C31" s="115"/>
      <c r="D31" s="115"/>
      <c r="E31" s="115"/>
      <c r="F31" s="115"/>
      <c r="G31" s="115"/>
      <c r="H31" s="115"/>
      <c r="I31" s="115"/>
      <c r="J31" s="116"/>
    </row>
    <row r="32" spans="1:10" x14ac:dyDescent="0.25">
      <c r="A32" s="117" t="s">
        <v>33</v>
      </c>
      <c r="B32" s="118"/>
      <c r="C32" s="121" t="s">
        <v>34</v>
      </c>
      <c r="D32" s="118"/>
      <c r="E32" s="121" t="s">
        <v>35</v>
      </c>
      <c r="F32" s="118"/>
      <c r="G32" s="121" t="s">
        <v>36</v>
      </c>
      <c r="H32" s="123"/>
      <c r="I32" s="123"/>
      <c r="J32" s="124"/>
    </row>
    <row r="33" spans="1:10" x14ac:dyDescent="0.25">
      <c r="A33" s="119"/>
      <c r="B33" s="120"/>
      <c r="C33" s="122"/>
      <c r="D33" s="120"/>
      <c r="E33" s="122"/>
      <c r="F33" s="120"/>
      <c r="G33" s="122"/>
      <c r="H33" s="125"/>
      <c r="I33" s="125"/>
      <c r="J33" s="126"/>
    </row>
    <row r="34" spans="1:10" x14ac:dyDescent="0.25">
      <c r="A34" s="101"/>
      <c r="B34" s="102"/>
      <c r="C34" s="127"/>
      <c r="D34" s="128"/>
      <c r="E34" s="127"/>
      <c r="F34" s="128"/>
      <c r="G34" s="129"/>
      <c r="H34" s="130"/>
      <c r="I34" s="130"/>
      <c r="J34" s="131"/>
    </row>
    <row r="35" spans="1:10" x14ac:dyDescent="0.25">
      <c r="A35" s="101"/>
      <c r="B35" s="102"/>
      <c r="C35" s="127"/>
      <c r="D35" s="128"/>
      <c r="E35" s="127"/>
      <c r="F35" s="128"/>
      <c r="G35" s="127"/>
      <c r="H35" s="130"/>
      <c r="I35" s="130"/>
      <c r="J35" s="131"/>
    </row>
    <row r="36" spans="1:10" x14ac:dyDescent="0.25">
      <c r="A36" s="101" t="s">
        <v>38</v>
      </c>
      <c r="B36" s="102"/>
      <c r="C36" s="105" t="s">
        <v>26</v>
      </c>
      <c r="D36" s="102"/>
      <c r="E36" s="105" t="s">
        <v>26</v>
      </c>
      <c r="F36" s="102"/>
      <c r="G36" s="105" t="s">
        <v>26</v>
      </c>
      <c r="H36" s="107"/>
      <c r="I36" s="107"/>
      <c r="J36" s="108"/>
    </row>
    <row r="37" spans="1:10" ht="15.75" thickBot="1" x14ac:dyDescent="0.3">
      <c r="A37" s="103"/>
      <c r="B37" s="104"/>
      <c r="C37" s="106"/>
      <c r="D37" s="104"/>
      <c r="E37" s="106"/>
      <c r="F37" s="104"/>
      <c r="G37" s="106"/>
      <c r="H37" s="109"/>
      <c r="I37" s="109"/>
      <c r="J37" s="110"/>
    </row>
  </sheetData>
  <mergeCells count="72">
    <mergeCell ref="A36:B37"/>
    <mergeCell ref="C36:D37"/>
    <mergeCell ref="E36:F37"/>
    <mergeCell ref="G36:J37"/>
    <mergeCell ref="H14:I14"/>
    <mergeCell ref="A30:J31"/>
    <mergeCell ref="A32:B33"/>
    <mergeCell ref="C32:D33"/>
    <mergeCell ref="E32:F33"/>
    <mergeCell ref="G32:J33"/>
    <mergeCell ref="A34:B35"/>
    <mergeCell ref="C34:D35"/>
    <mergeCell ref="E34:F35"/>
    <mergeCell ref="G34:J35"/>
    <mergeCell ref="A27:G27"/>
    <mergeCell ref="H27:J27"/>
    <mergeCell ref="B28:G28"/>
    <mergeCell ref="H28:J28"/>
    <mergeCell ref="A29:G29"/>
    <mergeCell ref="H29:J29"/>
    <mergeCell ref="B25:D25"/>
    <mergeCell ref="F25:G25"/>
    <mergeCell ref="H25:J25"/>
    <mergeCell ref="A26:D26"/>
    <mergeCell ref="F26:G26"/>
    <mergeCell ref="H26:J26"/>
    <mergeCell ref="B23:D23"/>
    <mergeCell ref="F23:G23"/>
    <mergeCell ref="H23:J23"/>
    <mergeCell ref="B24:D24"/>
    <mergeCell ref="F24:G24"/>
    <mergeCell ref="H24:J24"/>
    <mergeCell ref="B21:D21"/>
    <mergeCell ref="F21:G21"/>
    <mergeCell ref="H21:J21"/>
    <mergeCell ref="B22:D22"/>
    <mergeCell ref="F22:G22"/>
    <mergeCell ref="H22:J22"/>
    <mergeCell ref="A17:D17"/>
    <mergeCell ref="F17:G17"/>
    <mergeCell ref="H17:J17"/>
    <mergeCell ref="A18:J19"/>
    <mergeCell ref="B20:D20"/>
    <mergeCell ref="F20:G20"/>
    <mergeCell ref="H20:J20"/>
    <mergeCell ref="A16:D16"/>
    <mergeCell ref="F16:G16"/>
    <mergeCell ref="H16:J16"/>
    <mergeCell ref="A10:B10"/>
    <mergeCell ref="C10:D10"/>
    <mergeCell ref="H10:J10"/>
    <mergeCell ref="A11:B11"/>
    <mergeCell ref="H11:I11"/>
    <mergeCell ref="H12:I12"/>
    <mergeCell ref="A13:E13"/>
    <mergeCell ref="H13:I13"/>
    <mergeCell ref="A15:B15"/>
    <mergeCell ref="A7:J7"/>
    <mergeCell ref="A12:E12"/>
    <mergeCell ref="C11:E11"/>
    <mergeCell ref="F11:F13"/>
    <mergeCell ref="G2:H2"/>
    <mergeCell ref="I2:J2"/>
    <mergeCell ref="F3:H3"/>
    <mergeCell ref="I3:J3"/>
    <mergeCell ref="A4:J4"/>
    <mergeCell ref="A8:B8"/>
    <mergeCell ref="C8:D8"/>
    <mergeCell ref="E8:J8"/>
    <mergeCell ref="A9:B9"/>
    <mergeCell ref="C9:E9"/>
    <mergeCell ref="G9:J9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FF89C-5912-491E-A7C7-12582D26F67C}">
  <dimension ref="A1:J37"/>
  <sheetViews>
    <sheetView rightToLeft="1" zoomScale="90" zoomScaleNormal="90" workbookViewId="0">
      <selection activeCell="R8" sqref="R8"/>
    </sheetView>
  </sheetViews>
  <sheetFormatPr defaultRowHeight="15" x14ac:dyDescent="0.25"/>
  <cols>
    <col min="2" max="2" width="13.7109375" customWidth="1"/>
    <col min="4" max="4" width="14" customWidth="1"/>
    <col min="5" max="5" width="19.5703125" bestFit="1" customWidth="1"/>
    <col min="7" max="7" width="10.5703125" customWidth="1"/>
    <col min="9" max="9" width="7.28515625" customWidth="1"/>
    <col min="10" max="10" width="3.5703125" customWidth="1"/>
  </cols>
  <sheetData>
    <row r="1" spans="1:10" x14ac:dyDescent="0.25">
      <c r="A1" s="15"/>
      <c r="B1" s="16"/>
      <c r="C1" s="16"/>
      <c r="D1" s="16"/>
      <c r="E1" s="16"/>
      <c r="F1" s="16"/>
      <c r="G1" s="16"/>
      <c r="H1" s="16"/>
      <c r="I1" s="16"/>
      <c r="J1" s="17"/>
    </row>
    <row r="2" spans="1:10" ht="18" x14ac:dyDescent="0.45">
      <c r="A2" s="18"/>
      <c r="B2" s="1"/>
      <c r="C2" s="1"/>
      <c r="D2" s="1"/>
      <c r="E2" s="1"/>
      <c r="F2" s="1"/>
      <c r="G2" s="39" t="s">
        <v>11</v>
      </c>
      <c r="H2" s="39"/>
      <c r="I2" s="40">
        <v>5759823</v>
      </c>
      <c r="J2" s="41"/>
    </row>
    <row r="3" spans="1:10" ht="18" x14ac:dyDescent="0.45">
      <c r="A3" s="18"/>
      <c r="B3" s="1"/>
      <c r="C3" s="1"/>
      <c r="D3" s="1"/>
      <c r="E3" s="1"/>
      <c r="F3" s="40" t="s">
        <v>37</v>
      </c>
      <c r="G3" s="40"/>
      <c r="H3" s="40"/>
      <c r="I3" s="40" t="s">
        <v>51</v>
      </c>
      <c r="J3" s="41"/>
    </row>
    <row r="4" spans="1:10" ht="30" x14ac:dyDescent="0.75">
      <c r="A4" s="42" t="s">
        <v>12</v>
      </c>
      <c r="B4" s="43"/>
      <c r="C4" s="43"/>
      <c r="D4" s="43"/>
      <c r="E4" s="43"/>
      <c r="F4" s="43"/>
      <c r="G4" s="43"/>
      <c r="H4" s="43"/>
      <c r="I4" s="43"/>
      <c r="J4" s="44"/>
    </row>
    <row r="5" spans="1:10" ht="9.75" customHeight="1" x14ac:dyDescent="0.45">
      <c r="A5" s="18"/>
      <c r="B5" s="1"/>
      <c r="C5" s="1"/>
      <c r="D5" s="1"/>
      <c r="E5" s="1"/>
      <c r="F5" s="1"/>
      <c r="G5" s="1"/>
      <c r="H5" s="1"/>
      <c r="I5" s="1"/>
      <c r="J5" s="19"/>
    </row>
    <row r="6" spans="1:10" ht="9.75" customHeight="1" x14ac:dyDescent="0.45">
      <c r="A6" s="18"/>
      <c r="B6" s="1"/>
      <c r="C6" s="1"/>
      <c r="D6" s="1"/>
      <c r="E6" s="1"/>
      <c r="F6" s="1"/>
      <c r="G6" s="1"/>
      <c r="H6" s="1"/>
      <c r="I6" s="1"/>
      <c r="J6" s="19"/>
    </row>
    <row r="7" spans="1:10" ht="23.25" customHeight="1" x14ac:dyDescent="0.45">
      <c r="A7" s="30" t="s">
        <v>21</v>
      </c>
      <c r="B7" s="31"/>
      <c r="C7" s="31"/>
      <c r="D7" s="31"/>
      <c r="E7" s="31"/>
      <c r="F7" s="31"/>
      <c r="G7" s="31"/>
      <c r="H7" s="31"/>
      <c r="I7" s="31"/>
      <c r="J7" s="32"/>
    </row>
    <row r="8" spans="1:10" ht="23.25" customHeight="1" x14ac:dyDescent="0.55000000000000004">
      <c r="A8" s="30" t="s">
        <v>27</v>
      </c>
      <c r="B8" s="31"/>
      <c r="C8" s="45" t="s">
        <v>24</v>
      </c>
      <c r="D8" s="45"/>
      <c r="E8" s="46" t="s">
        <v>47</v>
      </c>
      <c r="F8" s="46"/>
      <c r="G8" s="46"/>
      <c r="H8" s="46"/>
      <c r="I8" s="46"/>
      <c r="J8" s="47"/>
    </row>
    <row r="9" spans="1:10" ht="23.25" customHeight="1" x14ac:dyDescent="0.55000000000000004">
      <c r="A9" s="30" t="s">
        <v>18</v>
      </c>
      <c r="B9" s="31"/>
      <c r="C9" s="45" t="s">
        <v>52</v>
      </c>
      <c r="D9" s="45"/>
      <c r="E9" s="45"/>
      <c r="F9" s="10" t="s">
        <v>17</v>
      </c>
      <c r="G9" s="48" t="s">
        <v>43</v>
      </c>
      <c r="H9" s="49"/>
      <c r="I9" s="49"/>
      <c r="J9" s="50"/>
    </row>
    <row r="10" spans="1:10" ht="23.25" customHeight="1" x14ac:dyDescent="0.5">
      <c r="A10" s="30" t="s">
        <v>14</v>
      </c>
      <c r="B10" s="31"/>
      <c r="C10" s="45" t="s">
        <v>44</v>
      </c>
      <c r="D10" s="45"/>
      <c r="E10" s="11" t="s">
        <v>23</v>
      </c>
      <c r="F10" s="9" t="s">
        <v>31</v>
      </c>
      <c r="G10" s="4" t="s">
        <v>9</v>
      </c>
      <c r="H10" s="45" t="s">
        <v>45</v>
      </c>
      <c r="I10" s="45"/>
      <c r="J10" s="57"/>
    </row>
    <row r="11" spans="1:10" ht="24.75" customHeight="1" x14ac:dyDescent="0.55000000000000004">
      <c r="A11" s="33" t="s">
        <v>10</v>
      </c>
      <c r="B11" s="34"/>
      <c r="C11" s="35" t="s">
        <v>48</v>
      </c>
      <c r="D11" s="35"/>
      <c r="E11" s="35"/>
      <c r="F11" s="36" t="s">
        <v>50</v>
      </c>
      <c r="G11" s="3" t="s">
        <v>15</v>
      </c>
      <c r="H11" s="58">
        <v>123600000</v>
      </c>
      <c r="I11" s="58"/>
      <c r="J11" s="28" t="s">
        <v>16</v>
      </c>
    </row>
    <row r="12" spans="1:10" ht="24.75" customHeight="1" x14ac:dyDescent="0.55000000000000004">
      <c r="A12" s="33" t="s">
        <v>53</v>
      </c>
      <c r="B12" s="34"/>
      <c r="C12" s="34"/>
      <c r="D12" s="34"/>
      <c r="E12" s="34"/>
      <c r="F12" s="37"/>
      <c r="G12" s="2" t="s">
        <v>32</v>
      </c>
      <c r="H12" s="59">
        <v>147600000</v>
      </c>
      <c r="I12" s="60"/>
      <c r="J12" s="21" t="s">
        <v>16</v>
      </c>
    </row>
    <row r="13" spans="1:10" ht="24.75" customHeight="1" x14ac:dyDescent="0.55000000000000004">
      <c r="A13" s="33" t="s">
        <v>30</v>
      </c>
      <c r="B13" s="34"/>
      <c r="C13" s="34"/>
      <c r="D13" s="34"/>
      <c r="E13" s="34"/>
      <c r="F13" s="38"/>
      <c r="G13" s="27" t="s">
        <v>39</v>
      </c>
      <c r="H13" s="61">
        <v>201600000</v>
      </c>
      <c r="I13" s="62"/>
      <c r="J13" s="29" t="s">
        <v>16</v>
      </c>
    </row>
    <row r="14" spans="1:10" ht="21.75" x14ac:dyDescent="0.55000000000000004">
      <c r="A14" s="20"/>
      <c r="B14" s="2"/>
      <c r="C14" s="2"/>
      <c r="D14" s="2"/>
      <c r="E14" s="2"/>
      <c r="F14" s="1"/>
      <c r="G14" s="2" t="s">
        <v>46</v>
      </c>
      <c r="H14" s="59">
        <v>451200000</v>
      </c>
      <c r="I14" s="60"/>
      <c r="J14" s="21" t="s">
        <v>16</v>
      </c>
    </row>
    <row r="15" spans="1:10" ht="18" hidden="1" x14ac:dyDescent="0.45">
      <c r="A15" s="63"/>
      <c r="B15" s="64"/>
      <c r="C15" s="5"/>
      <c r="D15" s="5"/>
      <c r="E15" s="5"/>
      <c r="F15" s="5"/>
      <c r="G15" s="5"/>
      <c r="H15" s="5"/>
      <c r="I15" s="5"/>
      <c r="J15" s="22"/>
    </row>
    <row r="16" spans="1:10" ht="18.75" thickBot="1" x14ac:dyDescent="0.3">
      <c r="A16" s="51" t="s">
        <v>0</v>
      </c>
      <c r="B16" s="52"/>
      <c r="C16" s="52"/>
      <c r="D16" s="53"/>
      <c r="E16" s="7" t="s">
        <v>25</v>
      </c>
      <c r="F16" s="54" t="s">
        <v>19</v>
      </c>
      <c r="G16" s="54"/>
      <c r="H16" s="55" t="s">
        <v>1</v>
      </c>
      <c r="I16" s="54"/>
      <c r="J16" s="56"/>
    </row>
    <row r="17" spans="1:10" ht="22.5" thickBot="1" x14ac:dyDescent="0.3">
      <c r="A17" s="65" t="s">
        <v>20</v>
      </c>
      <c r="B17" s="66"/>
      <c r="C17" s="66"/>
      <c r="D17" s="67"/>
      <c r="E17" s="6">
        <f>F17+H17</f>
        <v>225600000</v>
      </c>
      <c r="F17" s="68">
        <f>'ص و 1   '!E17</f>
        <v>112800000</v>
      </c>
      <c r="G17" s="69"/>
      <c r="H17" s="70">
        <v>112800000</v>
      </c>
      <c r="I17" s="71"/>
      <c r="J17" s="72"/>
    </row>
    <row r="18" spans="1:10" x14ac:dyDescent="0.25">
      <c r="A18" s="73" t="s">
        <v>28</v>
      </c>
      <c r="B18" s="74"/>
      <c r="C18" s="74"/>
      <c r="D18" s="74"/>
      <c r="E18" s="74"/>
      <c r="F18" s="74"/>
      <c r="G18" s="74"/>
      <c r="H18" s="74"/>
      <c r="I18" s="74"/>
      <c r="J18" s="75"/>
    </row>
    <row r="19" spans="1:10" x14ac:dyDescent="0.25">
      <c r="A19" s="76"/>
      <c r="B19" s="77"/>
      <c r="C19" s="77"/>
      <c r="D19" s="77"/>
      <c r="E19" s="77"/>
      <c r="F19" s="77"/>
      <c r="G19" s="77"/>
      <c r="H19" s="77"/>
      <c r="I19" s="77"/>
      <c r="J19" s="78"/>
    </row>
    <row r="20" spans="1:10" s="13" customFormat="1" ht="25.5" customHeight="1" x14ac:dyDescent="0.25">
      <c r="A20" s="23"/>
      <c r="B20" s="79" t="s">
        <v>22</v>
      </c>
      <c r="C20" s="79"/>
      <c r="D20" s="79"/>
      <c r="E20" s="12">
        <f t="shared" ref="E20" si="0">H20</f>
        <v>0</v>
      </c>
      <c r="F20" s="80">
        <f>'ص و 1   '!E20</f>
        <v>0</v>
      </c>
      <c r="G20" s="81"/>
      <c r="H20" s="82"/>
      <c r="I20" s="83"/>
      <c r="J20" s="84"/>
    </row>
    <row r="21" spans="1:10" s="13" customFormat="1" ht="25.5" customHeight="1" x14ac:dyDescent="0.25">
      <c r="A21" s="24">
        <v>0.05</v>
      </c>
      <c r="B21" s="79" t="s">
        <v>3</v>
      </c>
      <c r="C21" s="79"/>
      <c r="D21" s="79"/>
      <c r="E21" s="12">
        <f>F21+H21</f>
        <v>11280000</v>
      </c>
      <c r="F21" s="80">
        <f>'ص و 1   '!E21</f>
        <v>5640000</v>
      </c>
      <c r="G21" s="81"/>
      <c r="H21" s="82">
        <f>H17*A21</f>
        <v>5640000</v>
      </c>
      <c r="I21" s="83"/>
      <c r="J21" s="84"/>
    </row>
    <row r="22" spans="1:10" s="13" customFormat="1" ht="25.5" customHeight="1" x14ac:dyDescent="0.25">
      <c r="A22" s="23"/>
      <c r="B22" s="79" t="s">
        <v>4</v>
      </c>
      <c r="C22" s="79"/>
      <c r="D22" s="79"/>
      <c r="E22" s="12">
        <f t="shared" ref="E22:E25" si="1">F22+H22</f>
        <v>0</v>
      </c>
      <c r="F22" s="80">
        <f>'ص و 1   '!E22</f>
        <v>0</v>
      </c>
      <c r="G22" s="81"/>
      <c r="H22" s="82"/>
      <c r="I22" s="83"/>
      <c r="J22" s="84"/>
    </row>
    <row r="23" spans="1:10" s="13" customFormat="1" ht="25.5" customHeight="1" x14ac:dyDescent="0.25">
      <c r="A23" s="24">
        <v>0.05</v>
      </c>
      <c r="B23" s="79" t="s">
        <v>5</v>
      </c>
      <c r="C23" s="79"/>
      <c r="D23" s="79"/>
      <c r="E23" s="12">
        <f t="shared" si="1"/>
        <v>11280000</v>
      </c>
      <c r="F23" s="80">
        <f>'ص و 1   '!E23</f>
        <v>5640000</v>
      </c>
      <c r="G23" s="81"/>
      <c r="H23" s="82">
        <f>H17*A23</f>
        <v>5640000</v>
      </c>
      <c r="I23" s="83"/>
      <c r="J23" s="84"/>
    </row>
    <row r="24" spans="1:10" s="13" customFormat="1" ht="25.5" customHeight="1" x14ac:dyDescent="0.25">
      <c r="A24" s="23"/>
      <c r="B24" s="79" t="s">
        <v>2</v>
      </c>
      <c r="C24" s="79"/>
      <c r="D24" s="79"/>
      <c r="E24" s="12">
        <f t="shared" si="1"/>
        <v>0</v>
      </c>
      <c r="F24" s="80">
        <f>'ص و 1   '!E24</f>
        <v>0</v>
      </c>
      <c r="G24" s="81"/>
      <c r="H24" s="82">
        <v>0</v>
      </c>
      <c r="I24" s="83"/>
      <c r="J24" s="84"/>
    </row>
    <row r="25" spans="1:10" s="13" customFormat="1" ht="25.5" customHeight="1" thickBot="1" x14ac:dyDescent="0.3">
      <c r="A25" s="25"/>
      <c r="B25" s="94" t="s">
        <v>13</v>
      </c>
      <c r="C25" s="94"/>
      <c r="D25" s="94"/>
      <c r="E25" s="14">
        <f t="shared" si="1"/>
        <v>0</v>
      </c>
      <c r="F25" s="80">
        <f>'ص و 1   '!E25</f>
        <v>0</v>
      </c>
      <c r="G25" s="81"/>
      <c r="H25" s="86">
        <v>0</v>
      </c>
      <c r="I25" s="87"/>
      <c r="J25" s="88"/>
    </row>
    <row r="26" spans="1:10" ht="22.5" thickBot="1" x14ac:dyDescent="0.3">
      <c r="A26" s="95" t="s">
        <v>29</v>
      </c>
      <c r="B26" s="96"/>
      <c r="C26" s="96"/>
      <c r="D26" s="96"/>
      <c r="E26" s="8">
        <f>SUM(E20:E25)</f>
        <v>22560000</v>
      </c>
      <c r="F26" s="97">
        <f>SUM(F20:G25)</f>
        <v>11280000</v>
      </c>
      <c r="G26" s="98"/>
      <c r="H26" s="70">
        <f>SUM(H20:J25)</f>
        <v>11280000</v>
      </c>
      <c r="I26" s="99"/>
      <c r="J26" s="100"/>
    </row>
    <row r="27" spans="1:10" ht="23.25" customHeight="1" x14ac:dyDescent="0.45">
      <c r="A27" s="132" t="s">
        <v>6</v>
      </c>
      <c r="B27" s="133"/>
      <c r="C27" s="133"/>
      <c r="D27" s="133"/>
      <c r="E27" s="133"/>
      <c r="F27" s="133"/>
      <c r="G27" s="133"/>
      <c r="H27" s="134">
        <f>H17-H26</f>
        <v>101520000</v>
      </c>
      <c r="I27" s="135"/>
      <c r="J27" s="136"/>
    </row>
    <row r="28" spans="1:10" ht="23.25" customHeight="1" thickBot="1" x14ac:dyDescent="0.5">
      <c r="A28" s="26">
        <v>0.1</v>
      </c>
      <c r="B28" s="85" t="s">
        <v>7</v>
      </c>
      <c r="C28" s="85"/>
      <c r="D28" s="85"/>
      <c r="E28" s="85"/>
      <c r="F28" s="85"/>
      <c r="G28" s="85"/>
      <c r="H28" s="86">
        <f>H17*A28</f>
        <v>11280000</v>
      </c>
      <c r="I28" s="87"/>
      <c r="J28" s="88"/>
    </row>
    <row r="29" spans="1:10" ht="27" thickTop="1" thickBot="1" x14ac:dyDescent="0.55000000000000004">
      <c r="A29" s="89" t="s">
        <v>8</v>
      </c>
      <c r="B29" s="90"/>
      <c r="C29" s="90"/>
      <c r="D29" s="90"/>
      <c r="E29" s="90"/>
      <c r="F29" s="90"/>
      <c r="G29" s="90"/>
      <c r="H29" s="91">
        <f>H27+H28</f>
        <v>112800000</v>
      </c>
      <c r="I29" s="92"/>
      <c r="J29" s="93"/>
    </row>
    <row r="30" spans="1:10" ht="15.75" thickTop="1" x14ac:dyDescent="0.25">
      <c r="A30" s="111" t="s">
        <v>40</v>
      </c>
      <c r="B30" s="112"/>
      <c r="C30" s="112"/>
      <c r="D30" s="112"/>
      <c r="E30" s="112"/>
      <c r="F30" s="112"/>
      <c r="G30" s="112"/>
      <c r="H30" s="112"/>
      <c r="I30" s="112"/>
      <c r="J30" s="113"/>
    </row>
    <row r="31" spans="1:10" ht="24.75" customHeight="1" x14ac:dyDescent="0.25">
      <c r="A31" s="114"/>
      <c r="B31" s="115"/>
      <c r="C31" s="115"/>
      <c r="D31" s="115"/>
      <c r="E31" s="115"/>
      <c r="F31" s="115"/>
      <c r="G31" s="115"/>
      <c r="H31" s="115"/>
      <c r="I31" s="115"/>
      <c r="J31" s="116"/>
    </row>
    <row r="32" spans="1:10" x14ac:dyDescent="0.25">
      <c r="A32" s="117" t="s">
        <v>33</v>
      </c>
      <c r="B32" s="118"/>
      <c r="C32" s="121" t="s">
        <v>34</v>
      </c>
      <c r="D32" s="118"/>
      <c r="E32" s="121" t="s">
        <v>35</v>
      </c>
      <c r="F32" s="118"/>
      <c r="G32" s="121" t="s">
        <v>36</v>
      </c>
      <c r="H32" s="123"/>
      <c r="I32" s="123"/>
      <c r="J32" s="124"/>
    </row>
    <row r="33" spans="1:10" x14ac:dyDescent="0.25">
      <c r="A33" s="119"/>
      <c r="B33" s="120"/>
      <c r="C33" s="122"/>
      <c r="D33" s="120"/>
      <c r="E33" s="122"/>
      <c r="F33" s="120"/>
      <c r="G33" s="122"/>
      <c r="H33" s="125"/>
      <c r="I33" s="125"/>
      <c r="J33" s="126"/>
    </row>
    <row r="34" spans="1:10" x14ac:dyDescent="0.25">
      <c r="A34" s="101"/>
      <c r="B34" s="102"/>
      <c r="C34" s="127"/>
      <c r="D34" s="128"/>
      <c r="E34" s="127"/>
      <c r="F34" s="128"/>
      <c r="G34" s="129"/>
      <c r="H34" s="130"/>
      <c r="I34" s="130"/>
      <c r="J34" s="131"/>
    </row>
    <row r="35" spans="1:10" x14ac:dyDescent="0.25">
      <c r="A35" s="101"/>
      <c r="B35" s="102"/>
      <c r="C35" s="127"/>
      <c r="D35" s="128"/>
      <c r="E35" s="127"/>
      <c r="F35" s="128"/>
      <c r="G35" s="127"/>
      <c r="H35" s="130"/>
      <c r="I35" s="130"/>
      <c r="J35" s="131"/>
    </row>
    <row r="36" spans="1:10" x14ac:dyDescent="0.25">
      <c r="A36" s="101" t="s">
        <v>38</v>
      </c>
      <c r="B36" s="102"/>
      <c r="C36" s="105" t="s">
        <v>26</v>
      </c>
      <c r="D36" s="102"/>
      <c r="E36" s="105" t="s">
        <v>26</v>
      </c>
      <c r="F36" s="102"/>
      <c r="G36" s="105" t="s">
        <v>26</v>
      </c>
      <c r="H36" s="107"/>
      <c r="I36" s="107"/>
      <c r="J36" s="108"/>
    </row>
    <row r="37" spans="1:10" ht="15.75" thickBot="1" x14ac:dyDescent="0.3">
      <c r="A37" s="103"/>
      <c r="B37" s="104"/>
      <c r="C37" s="106"/>
      <c r="D37" s="104"/>
      <c r="E37" s="106"/>
      <c r="F37" s="104"/>
      <c r="G37" s="106"/>
      <c r="H37" s="109"/>
      <c r="I37" s="109"/>
      <c r="J37" s="110"/>
    </row>
  </sheetData>
  <mergeCells count="72">
    <mergeCell ref="A7:J7"/>
    <mergeCell ref="G2:H2"/>
    <mergeCell ref="I2:J2"/>
    <mergeCell ref="F3:H3"/>
    <mergeCell ref="I3:J3"/>
    <mergeCell ref="A4:J4"/>
    <mergeCell ref="A8:B8"/>
    <mergeCell ref="C8:D8"/>
    <mergeCell ref="E8:J8"/>
    <mergeCell ref="A9:B9"/>
    <mergeCell ref="C9:E9"/>
    <mergeCell ref="G9:J9"/>
    <mergeCell ref="A10:B10"/>
    <mergeCell ref="C10:D10"/>
    <mergeCell ref="H10:J10"/>
    <mergeCell ref="A11:B11"/>
    <mergeCell ref="C11:E11"/>
    <mergeCell ref="F11:F13"/>
    <mergeCell ref="H11:I11"/>
    <mergeCell ref="A12:E12"/>
    <mergeCell ref="H12:I12"/>
    <mergeCell ref="A13:E13"/>
    <mergeCell ref="H13:I13"/>
    <mergeCell ref="H14:I14"/>
    <mergeCell ref="A15:B15"/>
    <mergeCell ref="A16:D16"/>
    <mergeCell ref="F16:G16"/>
    <mergeCell ref="H16:J16"/>
    <mergeCell ref="A17:D17"/>
    <mergeCell ref="F17:G17"/>
    <mergeCell ref="H17:J17"/>
    <mergeCell ref="A18:J19"/>
    <mergeCell ref="B20:D20"/>
    <mergeCell ref="F20:G20"/>
    <mergeCell ref="H20:J20"/>
    <mergeCell ref="B21:D21"/>
    <mergeCell ref="F21:G21"/>
    <mergeCell ref="H21:J21"/>
    <mergeCell ref="B22:D22"/>
    <mergeCell ref="F22:G22"/>
    <mergeCell ref="H22:J22"/>
    <mergeCell ref="B23:D23"/>
    <mergeCell ref="F23:G23"/>
    <mergeCell ref="H23:J23"/>
    <mergeCell ref="B24:D24"/>
    <mergeCell ref="F24:G24"/>
    <mergeCell ref="H24:J24"/>
    <mergeCell ref="B25:D25"/>
    <mergeCell ref="F25:G25"/>
    <mergeCell ref="H25:J25"/>
    <mergeCell ref="A26:D26"/>
    <mergeCell ref="F26:G26"/>
    <mergeCell ref="H26:J26"/>
    <mergeCell ref="A27:G27"/>
    <mergeCell ref="H27:J27"/>
    <mergeCell ref="B28:G28"/>
    <mergeCell ref="H28:J28"/>
    <mergeCell ref="A29:G29"/>
    <mergeCell ref="H29:J29"/>
    <mergeCell ref="A36:B37"/>
    <mergeCell ref="C36:D37"/>
    <mergeCell ref="E36:F37"/>
    <mergeCell ref="G36:J37"/>
    <mergeCell ref="A30:J31"/>
    <mergeCell ref="A32:B33"/>
    <mergeCell ref="C32:D33"/>
    <mergeCell ref="E32:F33"/>
    <mergeCell ref="G32:J33"/>
    <mergeCell ref="A34:B35"/>
    <mergeCell ref="C34:D35"/>
    <mergeCell ref="E34:F35"/>
    <mergeCell ref="G34:J35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01C1-5415-4D93-BB70-BB1B7C148B4A}">
  <dimension ref="A1:J37"/>
  <sheetViews>
    <sheetView rightToLeft="1" tabSelected="1" zoomScale="90" zoomScaleNormal="90" workbookViewId="0">
      <selection activeCell="O6" sqref="O6"/>
    </sheetView>
  </sheetViews>
  <sheetFormatPr defaultRowHeight="15" x14ac:dyDescent="0.25"/>
  <cols>
    <col min="2" max="2" width="13.7109375" customWidth="1"/>
    <col min="4" max="4" width="14" customWidth="1"/>
    <col min="5" max="5" width="19.5703125" bestFit="1" customWidth="1"/>
    <col min="7" max="7" width="10.5703125" customWidth="1"/>
    <col min="9" max="9" width="7.28515625" customWidth="1"/>
    <col min="10" max="10" width="3.5703125" customWidth="1"/>
  </cols>
  <sheetData>
    <row r="1" spans="1:10" x14ac:dyDescent="0.25">
      <c r="A1" s="15"/>
      <c r="B1" s="16"/>
      <c r="C1" s="16"/>
      <c r="D1" s="16"/>
      <c r="E1" s="16"/>
      <c r="F1" s="16"/>
      <c r="G1" s="16"/>
      <c r="H1" s="16"/>
      <c r="I1" s="16"/>
      <c r="J1" s="17"/>
    </row>
    <row r="2" spans="1:10" ht="18" x14ac:dyDescent="0.45">
      <c r="A2" s="18"/>
      <c r="B2" s="1"/>
      <c r="C2" s="1"/>
      <c r="D2" s="1"/>
      <c r="E2" s="1"/>
      <c r="F2" s="1"/>
      <c r="G2" s="39" t="s">
        <v>11</v>
      </c>
      <c r="H2" s="39"/>
      <c r="I2" s="40">
        <v>5760072</v>
      </c>
      <c r="J2" s="41"/>
    </row>
    <row r="3" spans="1:10" ht="18" x14ac:dyDescent="0.45">
      <c r="A3" s="18"/>
      <c r="B3" s="1"/>
      <c r="C3" s="1"/>
      <c r="D3" s="1"/>
      <c r="E3" s="1"/>
      <c r="F3" s="40" t="s">
        <v>37</v>
      </c>
      <c r="G3" s="40"/>
      <c r="H3" s="40"/>
      <c r="I3" s="40" t="s">
        <v>54</v>
      </c>
      <c r="J3" s="41"/>
    </row>
    <row r="4" spans="1:10" ht="30" x14ac:dyDescent="0.75">
      <c r="A4" s="42" t="s">
        <v>12</v>
      </c>
      <c r="B4" s="43"/>
      <c r="C4" s="43"/>
      <c r="D4" s="43"/>
      <c r="E4" s="43"/>
      <c r="F4" s="43"/>
      <c r="G4" s="43"/>
      <c r="H4" s="43"/>
      <c r="I4" s="43"/>
      <c r="J4" s="44"/>
    </row>
    <row r="5" spans="1:10" ht="9.75" customHeight="1" x14ac:dyDescent="0.45">
      <c r="A5" s="18"/>
      <c r="B5" s="1"/>
      <c r="C5" s="1"/>
      <c r="D5" s="1"/>
      <c r="E5" s="1"/>
      <c r="F5" s="1"/>
      <c r="G5" s="1"/>
      <c r="H5" s="1"/>
      <c r="I5" s="1"/>
      <c r="J5" s="19"/>
    </row>
    <row r="6" spans="1:10" ht="9.75" customHeight="1" x14ac:dyDescent="0.45">
      <c r="A6" s="18"/>
      <c r="B6" s="1"/>
      <c r="C6" s="1"/>
      <c r="D6" s="1"/>
      <c r="E6" s="1"/>
      <c r="F6" s="1"/>
      <c r="G6" s="1"/>
      <c r="H6" s="1"/>
      <c r="I6" s="1"/>
      <c r="J6" s="19"/>
    </row>
    <row r="7" spans="1:10" ht="23.25" customHeight="1" x14ac:dyDescent="0.45">
      <c r="A7" s="30" t="s">
        <v>21</v>
      </c>
      <c r="B7" s="31"/>
      <c r="C7" s="31"/>
      <c r="D7" s="31"/>
      <c r="E7" s="31"/>
      <c r="F7" s="31"/>
      <c r="G7" s="31"/>
      <c r="H7" s="31"/>
      <c r="I7" s="31"/>
      <c r="J7" s="32"/>
    </row>
    <row r="8" spans="1:10" ht="23.25" customHeight="1" x14ac:dyDescent="0.55000000000000004">
      <c r="A8" s="30" t="s">
        <v>27</v>
      </c>
      <c r="B8" s="31"/>
      <c r="C8" s="45" t="s">
        <v>24</v>
      </c>
      <c r="D8" s="45"/>
      <c r="E8" s="46" t="s">
        <v>47</v>
      </c>
      <c r="F8" s="46"/>
      <c r="G8" s="46"/>
      <c r="H8" s="46"/>
      <c r="I8" s="46"/>
      <c r="J8" s="47"/>
    </row>
    <row r="9" spans="1:10" ht="23.25" customHeight="1" x14ac:dyDescent="0.55000000000000004">
      <c r="A9" s="30" t="s">
        <v>18</v>
      </c>
      <c r="B9" s="31"/>
      <c r="C9" s="45" t="s">
        <v>55</v>
      </c>
      <c r="D9" s="45"/>
      <c r="E9" s="45"/>
      <c r="F9" s="10" t="s">
        <v>17</v>
      </c>
      <c r="G9" s="48" t="s">
        <v>43</v>
      </c>
      <c r="H9" s="49"/>
      <c r="I9" s="49"/>
      <c r="J9" s="50"/>
    </row>
    <row r="10" spans="1:10" ht="23.25" customHeight="1" x14ac:dyDescent="0.5">
      <c r="A10" s="30" t="s">
        <v>14</v>
      </c>
      <c r="B10" s="31"/>
      <c r="C10" s="45" t="s">
        <v>44</v>
      </c>
      <c r="D10" s="45"/>
      <c r="E10" s="11" t="s">
        <v>23</v>
      </c>
      <c r="F10" s="9" t="s">
        <v>31</v>
      </c>
      <c r="G10" s="4" t="s">
        <v>9</v>
      </c>
      <c r="H10" s="45" t="s">
        <v>45</v>
      </c>
      <c r="I10" s="45"/>
      <c r="J10" s="57"/>
    </row>
    <row r="11" spans="1:10" ht="24.75" customHeight="1" x14ac:dyDescent="0.55000000000000004">
      <c r="A11" s="33" t="s">
        <v>10</v>
      </c>
      <c r="B11" s="34"/>
      <c r="C11" s="35" t="s">
        <v>48</v>
      </c>
      <c r="D11" s="35"/>
      <c r="E11" s="35"/>
      <c r="F11" s="36" t="s">
        <v>50</v>
      </c>
      <c r="G11" s="3" t="s">
        <v>15</v>
      </c>
      <c r="H11" s="58">
        <v>123600000</v>
      </c>
      <c r="I11" s="58"/>
      <c r="J11" s="28" t="s">
        <v>16</v>
      </c>
    </row>
    <row r="12" spans="1:10" ht="24.75" customHeight="1" x14ac:dyDescent="0.55000000000000004">
      <c r="A12" s="33" t="s">
        <v>56</v>
      </c>
      <c r="B12" s="34"/>
      <c r="C12" s="34"/>
      <c r="D12" s="34"/>
      <c r="E12" s="34"/>
      <c r="F12" s="37"/>
      <c r="G12" s="2" t="s">
        <v>32</v>
      </c>
      <c r="H12" s="59">
        <v>147600000</v>
      </c>
      <c r="I12" s="60"/>
      <c r="J12" s="21" t="s">
        <v>16</v>
      </c>
    </row>
    <row r="13" spans="1:10" ht="24.75" customHeight="1" x14ac:dyDescent="0.55000000000000004">
      <c r="A13" s="33" t="s">
        <v>30</v>
      </c>
      <c r="B13" s="34"/>
      <c r="C13" s="34"/>
      <c r="D13" s="34"/>
      <c r="E13" s="34"/>
      <c r="F13" s="38"/>
      <c r="G13" s="27" t="s">
        <v>39</v>
      </c>
      <c r="H13" s="61">
        <v>201600000</v>
      </c>
      <c r="I13" s="62"/>
      <c r="J13" s="29" t="s">
        <v>16</v>
      </c>
    </row>
    <row r="14" spans="1:10" ht="21.75" x14ac:dyDescent="0.55000000000000004">
      <c r="A14" s="20"/>
      <c r="B14" s="2"/>
      <c r="C14" s="2"/>
      <c r="D14" s="2"/>
      <c r="E14" s="2"/>
      <c r="F14" s="1"/>
      <c r="G14" s="2" t="s">
        <v>46</v>
      </c>
      <c r="H14" s="59">
        <v>451200000</v>
      </c>
      <c r="I14" s="60"/>
      <c r="J14" s="21" t="s">
        <v>16</v>
      </c>
    </row>
    <row r="15" spans="1:10" ht="18" hidden="1" x14ac:dyDescent="0.45">
      <c r="A15" s="63"/>
      <c r="B15" s="64"/>
      <c r="C15" s="5"/>
      <c r="D15" s="5"/>
      <c r="E15" s="5"/>
      <c r="F15" s="5"/>
      <c r="G15" s="5"/>
      <c r="H15" s="5"/>
      <c r="I15" s="5"/>
      <c r="J15" s="22"/>
    </row>
    <row r="16" spans="1:10" ht="18.75" thickBot="1" x14ac:dyDescent="0.3">
      <c r="A16" s="51" t="s">
        <v>0</v>
      </c>
      <c r="B16" s="52"/>
      <c r="C16" s="52"/>
      <c r="D16" s="53"/>
      <c r="E16" s="7" t="s">
        <v>25</v>
      </c>
      <c r="F16" s="54" t="s">
        <v>19</v>
      </c>
      <c r="G16" s="54"/>
      <c r="H16" s="55" t="s">
        <v>1</v>
      </c>
      <c r="I16" s="54"/>
      <c r="J16" s="56"/>
    </row>
    <row r="17" spans="1:10" ht="22.5" thickBot="1" x14ac:dyDescent="0.3">
      <c r="A17" s="65" t="s">
        <v>20</v>
      </c>
      <c r="B17" s="66"/>
      <c r="C17" s="66"/>
      <c r="D17" s="67"/>
      <c r="E17" s="6">
        <f>F17+H17</f>
        <v>338400000</v>
      </c>
      <c r="F17" s="68">
        <f>'ص و 2    '!E17</f>
        <v>225600000</v>
      </c>
      <c r="G17" s="69"/>
      <c r="H17" s="70">
        <v>112800000</v>
      </c>
      <c r="I17" s="71"/>
      <c r="J17" s="72"/>
    </row>
    <row r="18" spans="1:10" x14ac:dyDescent="0.25">
      <c r="A18" s="73" t="s">
        <v>28</v>
      </c>
      <c r="B18" s="74"/>
      <c r="C18" s="74"/>
      <c r="D18" s="74"/>
      <c r="E18" s="74"/>
      <c r="F18" s="74"/>
      <c r="G18" s="74"/>
      <c r="H18" s="74"/>
      <c r="I18" s="74"/>
      <c r="J18" s="75"/>
    </row>
    <row r="19" spans="1:10" x14ac:dyDescent="0.25">
      <c r="A19" s="76"/>
      <c r="B19" s="77"/>
      <c r="C19" s="77"/>
      <c r="D19" s="77"/>
      <c r="E19" s="77"/>
      <c r="F19" s="77"/>
      <c r="G19" s="77"/>
      <c r="H19" s="77"/>
      <c r="I19" s="77"/>
      <c r="J19" s="78"/>
    </row>
    <row r="20" spans="1:10" s="13" customFormat="1" ht="25.5" customHeight="1" x14ac:dyDescent="0.25">
      <c r="A20" s="23"/>
      <c r="B20" s="79" t="s">
        <v>22</v>
      </c>
      <c r="C20" s="79"/>
      <c r="D20" s="79"/>
      <c r="E20" s="12">
        <f t="shared" ref="E20" si="0">H20</f>
        <v>0</v>
      </c>
      <c r="F20" s="80">
        <f>'ص و 2    '!E20</f>
        <v>0</v>
      </c>
      <c r="G20" s="81"/>
      <c r="H20" s="82"/>
      <c r="I20" s="83"/>
      <c r="J20" s="84"/>
    </row>
    <row r="21" spans="1:10" s="13" customFormat="1" ht="25.5" customHeight="1" x14ac:dyDescent="0.25">
      <c r="A21" s="24">
        <v>0.05</v>
      </c>
      <c r="B21" s="79" t="s">
        <v>3</v>
      </c>
      <c r="C21" s="79"/>
      <c r="D21" s="79"/>
      <c r="E21" s="12">
        <f>F21+H21</f>
        <v>16920000</v>
      </c>
      <c r="F21" s="80">
        <f>'ص و 2    '!E21</f>
        <v>11280000</v>
      </c>
      <c r="G21" s="81"/>
      <c r="H21" s="82">
        <f>H17*A21</f>
        <v>5640000</v>
      </c>
      <c r="I21" s="83"/>
      <c r="J21" s="84"/>
    </row>
    <row r="22" spans="1:10" s="13" customFormat="1" ht="25.5" customHeight="1" x14ac:dyDescent="0.25">
      <c r="A22" s="23"/>
      <c r="B22" s="79" t="s">
        <v>4</v>
      </c>
      <c r="C22" s="79"/>
      <c r="D22" s="79"/>
      <c r="E22" s="12">
        <f t="shared" ref="E22:E25" si="1">F22+H22</f>
        <v>0</v>
      </c>
      <c r="F22" s="80">
        <f>'ص و 2    '!E22</f>
        <v>0</v>
      </c>
      <c r="G22" s="81"/>
      <c r="H22" s="82"/>
      <c r="I22" s="83"/>
      <c r="J22" s="84"/>
    </row>
    <row r="23" spans="1:10" s="13" customFormat="1" ht="25.5" customHeight="1" x14ac:dyDescent="0.25">
      <c r="A23" s="24">
        <v>0.05</v>
      </c>
      <c r="B23" s="79" t="s">
        <v>5</v>
      </c>
      <c r="C23" s="79"/>
      <c r="D23" s="79"/>
      <c r="E23" s="12">
        <f t="shared" si="1"/>
        <v>16920000</v>
      </c>
      <c r="F23" s="80">
        <f>'ص و 2    '!E23</f>
        <v>11280000</v>
      </c>
      <c r="G23" s="81"/>
      <c r="H23" s="82">
        <f>H17*A23</f>
        <v>5640000</v>
      </c>
      <c r="I23" s="83"/>
      <c r="J23" s="84"/>
    </row>
    <row r="24" spans="1:10" s="13" customFormat="1" ht="25.5" customHeight="1" x14ac:dyDescent="0.25">
      <c r="A24" s="23"/>
      <c r="B24" s="79" t="s">
        <v>2</v>
      </c>
      <c r="C24" s="79"/>
      <c r="D24" s="79"/>
      <c r="E24" s="12">
        <f t="shared" si="1"/>
        <v>0</v>
      </c>
      <c r="F24" s="80">
        <f>'ص و 2    '!E24</f>
        <v>0</v>
      </c>
      <c r="G24" s="81"/>
      <c r="H24" s="82">
        <v>0</v>
      </c>
      <c r="I24" s="83"/>
      <c r="J24" s="84"/>
    </row>
    <row r="25" spans="1:10" s="13" customFormat="1" ht="25.5" customHeight="1" thickBot="1" x14ac:dyDescent="0.3">
      <c r="A25" s="25"/>
      <c r="B25" s="94" t="s">
        <v>13</v>
      </c>
      <c r="C25" s="94"/>
      <c r="D25" s="94"/>
      <c r="E25" s="14">
        <f t="shared" si="1"/>
        <v>0</v>
      </c>
      <c r="F25" s="80">
        <f>'ص و 2    '!E25</f>
        <v>0</v>
      </c>
      <c r="G25" s="81"/>
      <c r="H25" s="86">
        <v>0</v>
      </c>
      <c r="I25" s="87"/>
      <c r="J25" s="88"/>
    </row>
    <row r="26" spans="1:10" ht="22.5" thickBot="1" x14ac:dyDescent="0.3">
      <c r="A26" s="95" t="s">
        <v>29</v>
      </c>
      <c r="B26" s="96"/>
      <c r="C26" s="96"/>
      <c r="D26" s="96"/>
      <c r="E26" s="8">
        <f>SUM(E20:E25)</f>
        <v>33840000</v>
      </c>
      <c r="F26" s="97">
        <f>SUM(F20:G25)</f>
        <v>22560000</v>
      </c>
      <c r="G26" s="98"/>
      <c r="H26" s="70">
        <f>SUM(H20:J25)</f>
        <v>11280000</v>
      </c>
      <c r="I26" s="99"/>
      <c r="J26" s="100"/>
    </row>
    <row r="27" spans="1:10" ht="23.25" customHeight="1" x14ac:dyDescent="0.45">
      <c r="A27" s="132" t="s">
        <v>6</v>
      </c>
      <c r="B27" s="133"/>
      <c r="C27" s="133"/>
      <c r="D27" s="133"/>
      <c r="E27" s="133"/>
      <c r="F27" s="133"/>
      <c r="G27" s="133"/>
      <c r="H27" s="134">
        <f>H17-H26</f>
        <v>101520000</v>
      </c>
      <c r="I27" s="135"/>
      <c r="J27" s="136"/>
    </row>
    <row r="28" spans="1:10" ht="23.25" customHeight="1" thickBot="1" x14ac:dyDescent="0.5">
      <c r="A28" s="26">
        <v>0.1</v>
      </c>
      <c r="B28" s="85" t="s">
        <v>7</v>
      </c>
      <c r="C28" s="85"/>
      <c r="D28" s="85"/>
      <c r="E28" s="85"/>
      <c r="F28" s="85"/>
      <c r="G28" s="85"/>
      <c r="H28" s="86">
        <f>H17*A28</f>
        <v>11280000</v>
      </c>
      <c r="I28" s="87"/>
      <c r="J28" s="88"/>
    </row>
    <row r="29" spans="1:10" ht="27" thickTop="1" thickBot="1" x14ac:dyDescent="0.55000000000000004">
      <c r="A29" s="89" t="s">
        <v>8</v>
      </c>
      <c r="B29" s="90"/>
      <c r="C29" s="90"/>
      <c r="D29" s="90"/>
      <c r="E29" s="90"/>
      <c r="F29" s="90"/>
      <c r="G29" s="90"/>
      <c r="H29" s="91">
        <f>H27+H28</f>
        <v>112800000</v>
      </c>
      <c r="I29" s="92"/>
      <c r="J29" s="93"/>
    </row>
    <row r="30" spans="1:10" ht="15.75" thickTop="1" x14ac:dyDescent="0.25">
      <c r="A30" s="111" t="s">
        <v>40</v>
      </c>
      <c r="B30" s="112"/>
      <c r="C30" s="112"/>
      <c r="D30" s="112"/>
      <c r="E30" s="112"/>
      <c r="F30" s="112"/>
      <c r="G30" s="112"/>
      <c r="H30" s="112"/>
      <c r="I30" s="112"/>
      <c r="J30" s="113"/>
    </row>
    <row r="31" spans="1:10" ht="24.75" customHeight="1" x14ac:dyDescent="0.25">
      <c r="A31" s="114"/>
      <c r="B31" s="115"/>
      <c r="C31" s="115"/>
      <c r="D31" s="115"/>
      <c r="E31" s="115"/>
      <c r="F31" s="115"/>
      <c r="G31" s="115"/>
      <c r="H31" s="115"/>
      <c r="I31" s="115"/>
      <c r="J31" s="116"/>
    </row>
    <row r="32" spans="1:10" x14ac:dyDescent="0.25">
      <c r="A32" s="117" t="s">
        <v>33</v>
      </c>
      <c r="B32" s="118"/>
      <c r="C32" s="121" t="s">
        <v>34</v>
      </c>
      <c r="D32" s="118"/>
      <c r="E32" s="121" t="s">
        <v>35</v>
      </c>
      <c r="F32" s="118"/>
      <c r="G32" s="121" t="s">
        <v>36</v>
      </c>
      <c r="H32" s="123"/>
      <c r="I32" s="123"/>
      <c r="J32" s="124"/>
    </row>
    <row r="33" spans="1:10" x14ac:dyDescent="0.25">
      <c r="A33" s="119"/>
      <c r="B33" s="120"/>
      <c r="C33" s="122"/>
      <c r="D33" s="120"/>
      <c r="E33" s="122"/>
      <c r="F33" s="120"/>
      <c r="G33" s="122"/>
      <c r="H33" s="125"/>
      <c r="I33" s="125"/>
      <c r="J33" s="126"/>
    </row>
    <row r="34" spans="1:10" x14ac:dyDescent="0.25">
      <c r="A34" s="101"/>
      <c r="B34" s="102"/>
      <c r="C34" s="127"/>
      <c r="D34" s="128"/>
      <c r="E34" s="127"/>
      <c r="F34" s="128"/>
      <c r="G34" s="129"/>
      <c r="H34" s="130"/>
      <c r="I34" s="130"/>
      <c r="J34" s="131"/>
    </row>
    <row r="35" spans="1:10" x14ac:dyDescent="0.25">
      <c r="A35" s="101"/>
      <c r="B35" s="102"/>
      <c r="C35" s="127"/>
      <c r="D35" s="128"/>
      <c r="E35" s="127"/>
      <c r="F35" s="128"/>
      <c r="G35" s="127"/>
      <c r="H35" s="130"/>
      <c r="I35" s="130"/>
      <c r="J35" s="131"/>
    </row>
    <row r="36" spans="1:10" x14ac:dyDescent="0.25">
      <c r="A36" s="101" t="s">
        <v>38</v>
      </c>
      <c r="B36" s="102"/>
      <c r="C36" s="105" t="s">
        <v>26</v>
      </c>
      <c r="D36" s="102"/>
      <c r="E36" s="105" t="s">
        <v>26</v>
      </c>
      <c r="F36" s="102"/>
      <c r="G36" s="105" t="s">
        <v>26</v>
      </c>
      <c r="H36" s="107"/>
      <c r="I36" s="107"/>
      <c r="J36" s="108"/>
    </row>
    <row r="37" spans="1:10" ht="15.75" thickBot="1" x14ac:dyDescent="0.3">
      <c r="A37" s="103"/>
      <c r="B37" s="104"/>
      <c r="C37" s="106"/>
      <c r="D37" s="104"/>
      <c r="E37" s="106"/>
      <c r="F37" s="104"/>
      <c r="G37" s="106"/>
      <c r="H37" s="109"/>
      <c r="I37" s="109"/>
      <c r="J37" s="110"/>
    </row>
  </sheetData>
  <mergeCells count="72">
    <mergeCell ref="A36:B37"/>
    <mergeCell ref="C36:D37"/>
    <mergeCell ref="E36:F37"/>
    <mergeCell ref="G36:J37"/>
    <mergeCell ref="A30:J31"/>
    <mergeCell ref="A32:B33"/>
    <mergeCell ref="C32:D33"/>
    <mergeCell ref="E32:F33"/>
    <mergeCell ref="G32:J33"/>
    <mergeCell ref="A34:B35"/>
    <mergeCell ref="C34:D35"/>
    <mergeCell ref="E34:F35"/>
    <mergeCell ref="G34:J35"/>
    <mergeCell ref="A27:G27"/>
    <mergeCell ref="H27:J27"/>
    <mergeCell ref="B28:G28"/>
    <mergeCell ref="H28:J28"/>
    <mergeCell ref="A29:G29"/>
    <mergeCell ref="H29:J29"/>
    <mergeCell ref="B25:D25"/>
    <mergeCell ref="F25:G25"/>
    <mergeCell ref="H25:J25"/>
    <mergeCell ref="A26:D26"/>
    <mergeCell ref="F26:G26"/>
    <mergeCell ref="H26:J26"/>
    <mergeCell ref="B23:D23"/>
    <mergeCell ref="F23:G23"/>
    <mergeCell ref="H23:J23"/>
    <mergeCell ref="B24:D24"/>
    <mergeCell ref="F24:G24"/>
    <mergeCell ref="H24:J24"/>
    <mergeCell ref="B21:D21"/>
    <mergeCell ref="F21:G21"/>
    <mergeCell ref="H21:J21"/>
    <mergeCell ref="B22:D22"/>
    <mergeCell ref="F22:G22"/>
    <mergeCell ref="H22:J22"/>
    <mergeCell ref="A17:D17"/>
    <mergeCell ref="F17:G17"/>
    <mergeCell ref="H17:J17"/>
    <mergeCell ref="A18:J19"/>
    <mergeCell ref="B20:D20"/>
    <mergeCell ref="F20:G20"/>
    <mergeCell ref="H20:J20"/>
    <mergeCell ref="H13:I13"/>
    <mergeCell ref="H14:I14"/>
    <mergeCell ref="A15:B15"/>
    <mergeCell ref="A16:D16"/>
    <mergeCell ref="F16:G16"/>
    <mergeCell ref="H16:J16"/>
    <mergeCell ref="A10:B10"/>
    <mergeCell ref="C10:D10"/>
    <mergeCell ref="H10:J10"/>
    <mergeCell ref="A11:B11"/>
    <mergeCell ref="C11:E11"/>
    <mergeCell ref="F11:F13"/>
    <mergeCell ref="H11:I11"/>
    <mergeCell ref="A12:E12"/>
    <mergeCell ref="H12:I12"/>
    <mergeCell ref="A13:E13"/>
    <mergeCell ref="A8:B8"/>
    <mergeCell ref="C8:D8"/>
    <mergeCell ref="E8:J8"/>
    <mergeCell ref="A9:B9"/>
    <mergeCell ref="C9:E9"/>
    <mergeCell ref="G9:J9"/>
    <mergeCell ref="G2:H2"/>
    <mergeCell ref="I2:J2"/>
    <mergeCell ref="F3:H3"/>
    <mergeCell ref="I3:J3"/>
    <mergeCell ref="A4:J4"/>
    <mergeCell ref="A7:J7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ص و 1   </vt:lpstr>
      <vt:lpstr>ص و 2    </vt:lpstr>
      <vt:lpstr>ص و 3    </vt:lpstr>
      <vt:lpstr>'ص و 1   '!Print_Area</vt:lpstr>
      <vt:lpstr>'ص و 2    '!Print_Area</vt:lpstr>
      <vt:lpstr>'ص و 3 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Mahmoudreza Monfared</dc:creator>
  <cp:lastModifiedBy>Mohammad Keshavarz ba haghighat</cp:lastModifiedBy>
  <cp:lastPrinted>2025-07-16T09:03:39Z</cp:lastPrinted>
  <dcterms:created xsi:type="dcterms:W3CDTF">2019-10-07T04:55:47Z</dcterms:created>
  <dcterms:modified xsi:type="dcterms:W3CDTF">2025-07-16T09:20:42Z</dcterms:modified>
</cp:coreProperties>
</file>