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\Desktop\آدیش\"/>
    </mc:Choice>
  </mc:AlternateContent>
  <bookViews>
    <workbookView xWindow="120" yWindow="30" windowWidth="19095" windowHeight="11505"/>
  </bookViews>
  <sheets>
    <sheet name="57322" sheetId="5" r:id="rId1"/>
  </sheets>
  <definedNames>
    <definedName name="_xlnm.Print_Area" localSheetId="0">'57322'!$A$1:$U$91</definedName>
    <definedName name="_xlnm.Print_Titles" localSheetId="0">'57322'!$1:$4</definedName>
  </definedNames>
  <calcPr calcId="162913"/>
</workbook>
</file>

<file path=xl/calcChain.xml><?xml version="1.0" encoding="utf-8"?>
<calcChain xmlns="http://schemas.openxmlformats.org/spreadsheetml/2006/main">
  <c r="J13" i="5" l="1"/>
  <c r="K13" i="5" s="1"/>
  <c r="J29" i="5"/>
  <c r="K29" i="5" s="1"/>
  <c r="J45" i="5"/>
  <c r="K45" i="5" s="1"/>
  <c r="J61" i="5"/>
  <c r="K61" i="5" s="1"/>
  <c r="J77" i="5"/>
  <c r="K77" i="5" s="1"/>
  <c r="H6" i="5"/>
  <c r="J6" i="5" s="1"/>
  <c r="K6" i="5" s="1"/>
  <c r="H7" i="5"/>
  <c r="J7" i="5" s="1"/>
  <c r="K7" i="5" s="1"/>
  <c r="H8" i="5"/>
  <c r="J8" i="5" s="1"/>
  <c r="K8" i="5" s="1"/>
  <c r="H9" i="5"/>
  <c r="J9" i="5" s="1"/>
  <c r="K9" i="5" s="1"/>
  <c r="H10" i="5"/>
  <c r="J10" i="5" s="1"/>
  <c r="K10" i="5" s="1"/>
  <c r="H11" i="5"/>
  <c r="J11" i="5" s="1"/>
  <c r="K11" i="5" s="1"/>
  <c r="H12" i="5"/>
  <c r="J12" i="5" s="1"/>
  <c r="K12" i="5" s="1"/>
  <c r="H13" i="5"/>
  <c r="H14" i="5"/>
  <c r="J14" i="5" s="1"/>
  <c r="K14" i="5" s="1"/>
  <c r="H15" i="5"/>
  <c r="J15" i="5" s="1"/>
  <c r="K15" i="5" s="1"/>
  <c r="H16" i="5"/>
  <c r="J16" i="5" s="1"/>
  <c r="K16" i="5" s="1"/>
  <c r="H17" i="5"/>
  <c r="J17" i="5" s="1"/>
  <c r="K17" i="5" s="1"/>
  <c r="H18" i="5"/>
  <c r="J18" i="5" s="1"/>
  <c r="K18" i="5" s="1"/>
  <c r="H19" i="5"/>
  <c r="J19" i="5" s="1"/>
  <c r="K19" i="5" s="1"/>
  <c r="H20" i="5"/>
  <c r="J20" i="5" s="1"/>
  <c r="K20" i="5" s="1"/>
  <c r="H21" i="5"/>
  <c r="J21" i="5" s="1"/>
  <c r="K21" i="5" s="1"/>
  <c r="H22" i="5"/>
  <c r="J22" i="5" s="1"/>
  <c r="K22" i="5" s="1"/>
  <c r="H23" i="5"/>
  <c r="J23" i="5" s="1"/>
  <c r="K23" i="5" s="1"/>
  <c r="H24" i="5"/>
  <c r="J24" i="5" s="1"/>
  <c r="K24" i="5" s="1"/>
  <c r="H25" i="5"/>
  <c r="J25" i="5" s="1"/>
  <c r="K25" i="5" s="1"/>
  <c r="H26" i="5"/>
  <c r="J26" i="5" s="1"/>
  <c r="K26" i="5" s="1"/>
  <c r="H27" i="5"/>
  <c r="J27" i="5" s="1"/>
  <c r="K27" i="5" s="1"/>
  <c r="H28" i="5"/>
  <c r="J28" i="5" s="1"/>
  <c r="K28" i="5" s="1"/>
  <c r="H29" i="5"/>
  <c r="H30" i="5"/>
  <c r="J30" i="5" s="1"/>
  <c r="K30" i="5" s="1"/>
  <c r="H31" i="5"/>
  <c r="J31" i="5" s="1"/>
  <c r="K31" i="5" s="1"/>
  <c r="H32" i="5"/>
  <c r="J32" i="5" s="1"/>
  <c r="K32" i="5" s="1"/>
  <c r="H33" i="5"/>
  <c r="J33" i="5" s="1"/>
  <c r="K33" i="5" s="1"/>
  <c r="H34" i="5"/>
  <c r="J34" i="5" s="1"/>
  <c r="K34" i="5" s="1"/>
  <c r="H35" i="5"/>
  <c r="J35" i="5" s="1"/>
  <c r="K35" i="5" s="1"/>
  <c r="H36" i="5"/>
  <c r="J36" i="5" s="1"/>
  <c r="K36" i="5" s="1"/>
  <c r="H37" i="5"/>
  <c r="J37" i="5" s="1"/>
  <c r="K37" i="5" s="1"/>
  <c r="H38" i="5"/>
  <c r="J38" i="5" s="1"/>
  <c r="K38" i="5" s="1"/>
  <c r="H39" i="5"/>
  <c r="J39" i="5" s="1"/>
  <c r="K39" i="5" s="1"/>
  <c r="H40" i="5"/>
  <c r="J40" i="5" s="1"/>
  <c r="K40" i="5" s="1"/>
  <c r="H41" i="5"/>
  <c r="J41" i="5" s="1"/>
  <c r="K41" i="5" s="1"/>
  <c r="H42" i="5"/>
  <c r="J42" i="5" s="1"/>
  <c r="K42" i="5" s="1"/>
  <c r="H43" i="5"/>
  <c r="J43" i="5" s="1"/>
  <c r="K43" i="5" s="1"/>
  <c r="H44" i="5"/>
  <c r="J44" i="5" s="1"/>
  <c r="K44" i="5" s="1"/>
  <c r="H45" i="5"/>
  <c r="H46" i="5"/>
  <c r="J46" i="5" s="1"/>
  <c r="K46" i="5" s="1"/>
  <c r="H47" i="5"/>
  <c r="J47" i="5" s="1"/>
  <c r="K47" i="5" s="1"/>
  <c r="H48" i="5"/>
  <c r="J48" i="5" s="1"/>
  <c r="K48" i="5" s="1"/>
  <c r="H49" i="5"/>
  <c r="J49" i="5" s="1"/>
  <c r="K49" i="5" s="1"/>
  <c r="H50" i="5"/>
  <c r="J50" i="5" s="1"/>
  <c r="K50" i="5" s="1"/>
  <c r="H51" i="5"/>
  <c r="J51" i="5" s="1"/>
  <c r="K51" i="5" s="1"/>
  <c r="H52" i="5"/>
  <c r="J52" i="5" s="1"/>
  <c r="K52" i="5" s="1"/>
  <c r="H53" i="5"/>
  <c r="J53" i="5" s="1"/>
  <c r="K53" i="5" s="1"/>
  <c r="H54" i="5"/>
  <c r="J54" i="5" s="1"/>
  <c r="K54" i="5" s="1"/>
  <c r="H55" i="5"/>
  <c r="J55" i="5" s="1"/>
  <c r="K55" i="5" s="1"/>
  <c r="H56" i="5"/>
  <c r="J56" i="5" s="1"/>
  <c r="K56" i="5" s="1"/>
  <c r="H57" i="5"/>
  <c r="J57" i="5" s="1"/>
  <c r="K57" i="5" s="1"/>
  <c r="H58" i="5"/>
  <c r="J58" i="5" s="1"/>
  <c r="K58" i="5" s="1"/>
  <c r="H59" i="5"/>
  <c r="J59" i="5" s="1"/>
  <c r="K59" i="5" s="1"/>
  <c r="H60" i="5"/>
  <c r="J60" i="5" s="1"/>
  <c r="K60" i="5" s="1"/>
  <c r="H61" i="5"/>
  <c r="H62" i="5"/>
  <c r="J62" i="5" s="1"/>
  <c r="K62" i="5" s="1"/>
  <c r="H63" i="5"/>
  <c r="J63" i="5" s="1"/>
  <c r="K63" i="5" s="1"/>
  <c r="H64" i="5"/>
  <c r="J64" i="5" s="1"/>
  <c r="K64" i="5" s="1"/>
  <c r="H65" i="5"/>
  <c r="J65" i="5" s="1"/>
  <c r="K65" i="5" s="1"/>
  <c r="H66" i="5"/>
  <c r="J66" i="5" s="1"/>
  <c r="K66" i="5" s="1"/>
  <c r="H67" i="5"/>
  <c r="J67" i="5" s="1"/>
  <c r="K67" i="5" s="1"/>
  <c r="H68" i="5"/>
  <c r="J68" i="5" s="1"/>
  <c r="K68" i="5" s="1"/>
  <c r="H69" i="5"/>
  <c r="J69" i="5" s="1"/>
  <c r="K69" i="5" s="1"/>
  <c r="H70" i="5"/>
  <c r="J70" i="5" s="1"/>
  <c r="K70" i="5" s="1"/>
  <c r="H71" i="5"/>
  <c r="J71" i="5" s="1"/>
  <c r="K71" i="5" s="1"/>
  <c r="H72" i="5"/>
  <c r="J72" i="5" s="1"/>
  <c r="K72" i="5" s="1"/>
  <c r="H73" i="5"/>
  <c r="J73" i="5" s="1"/>
  <c r="K73" i="5" s="1"/>
  <c r="H74" i="5"/>
  <c r="J74" i="5" s="1"/>
  <c r="K74" i="5" s="1"/>
  <c r="H75" i="5"/>
  <c r="J75" i="5" s="1"/>
  <c r="K75" i="5" s="1"/>
  <c r="H76" i="5"/>
  <c r="J76" i="5" s="1"/>
  <c r="K76" i="5" s="1"/>
  <c r="H77" i="5"/>
  <c r="H78" i="5"/>
  <c r="J78" i="5" s="1"/>
  <c r="K78" i="5" s="1"/>
  <c r="H79" i="5"/>
  <c r="J79" i="5" s="1"/>
  <c r="K79" i="5" s="1"/>
  <c r="H80" i="5"/>
  <c r="J80" i="5" s="1"/>
  <c r="K80" i="5" s="1"/>
  <c r="H81" i="5"/>
  <c r="J81" i="5" s="1"/>
  <c r="K81" i="5" s="1"/>
  <c r="H82" i="5"/>
  <c r="J82" i="5" s="1"/>
  <c r="K82" i="5" s="1"/>
  <c r="H83" i="5"/>
  <c r="J83" i="5" s="1"/>
  <c r="K83" i="5" s="1"/>
  <c r="H84" i="5"/>
  <c r="J84" i="5" s="1"/>
  <c r="K84" i="5" s="1"/>
  <c r="H85" i="5"/>
  <c r="J85" i="5" s="1"/>
  <c r="K85" i="5" s="1"/>
  <c r="H86" i="5"/>
  <c r="J86" i="5" s="1"/>
  <c r="K86" i="5" s="1"/>
  <c r="H87" i="5"/>
  <c r="J87" i="5" s="1"/>
  <c r="K87" i="5" s="1"/>
  <c r="H88" i="5"/>
  <c r="J88" i="5" s="1"/>
  <c r="K88" i="5" s="1"/>
  <c r="H89" i="5"/>
  <c r="J89" i="5" s="1"/>
  <c r="K89" i="5" s="1"/>
  <c r="H5" i="5"/>
  <c r="J5" i="5" s="1"/>
  <c r="K5" i="5" s="1"/>
  <c r="X90" i="5" l="1"/>
  <c r="J90" i="5"/>
  <c r="H90" i="5"/>
</calcChain>
</file>

<file path=xl/sharedStrings.xml><?xml version="1.0" encoding="utf-8"?>
<sst xmlns="http://schemas.openxmlformats.org/spreadsheetml/2006/main" count="275" uniqueCount="176">
  <si>
    <t>مشخصات كالا / خدمات مورد معامله</t>
  </si>
  <si>
    <t>نام کالا/ خدمات</t>
  </si>
  <si>
    <t>مقدار</t>
  </si>
  <si>
    <t>مبلغ واحد (ريال)</t>
  </si>
  <si>
    <t>جمع مبلغ كل بعلاوه جمع ماليات وعوارض  ( ريال )</t>
  </si>
  <si>
    <t>جمع ماليات  و عوارض ( ريال)</t>
  </si>
  <si>
    <t>جمع کل</t>
  </si>
  <si>
    <t>1"</t>
  </si>
  <si>
    <t>8"</t>
  </si>
  <si>
    <t>3"</t>
  </si>
  <si>
    <t>4"</t>
  </si>
  <si>
    <t>2"</t>
  </si>
  <si>
    <t>ندارد</t>
  </si>
  <si>
    <t xml:space="preserve"> </t>
  </si>
  <si>
    <t>پیش فاکتور</t>
  </si>
  <si>
    <t>3/4"</t>
  </si>
  <si>
    <t>1/2"</t>
  </si>
  <si>
    <t>ITEM CODE</t>
  </si>
  <si>
    <t>ROW</t>
  </si>
  <si>
    <t>سایز1</t>
  </si>
  <si>
    <t>سایز2</t>
  </si>
  <si>
    <t xml:space="preserve">      مبلغ كل ( ريال )</t>
  </si>
  <si>
    <t>6"</t>
  </si>
  <si>
    <t>14"</t>
  </si>
  <si>
    <t>20"</t>
  </si>
  <si>
    <t>24"</t>
  </si>
  <si>
    <t>10"</t>
  </si>
  <si>
    <t>16"</t>
  </si>
  <si>
    <t xml:space="preserve">    تخفيف ( ريال)</t>
  </si>
  <si>
    <t xml:space="preserve">01/57322     </t>
  </si>
  <si>
    <t>E-Req-PI-0006(Piping-Flange)7</t>
  </si>
  <si>
    <t>4LFA2E000800</t>
  </si>
  <si>
    <t>4LFA2P001600</t>
  </si>
  <si>
    <t>4LFA2P002400</t>
  </si>
  <si>
    <t>4LFA2P101400</t>
  </si>
  <si>
    <t>4LFA4I040400</t>
  </si>
  <si>
    <t>4LFA4K040300</t>
  </si>
  <si>
    <t>4LFA4K060300</t>
  </si>
  <si>
    <t>4LFA5G000200</t>
  </si>
  <si>
    <t>4LFC2K000200</t>
  </si>
  <si>
    <t>4LFC4G040200</t>
  </si>
  <si>
    <t>4LFG4I000400</t>
  </si>
  <si>
    <t>4LFJ2L000200</t>
  </si>
  <si>
    <t>4LFJ4L000400</t>
  </si>
  <si>
    <t>4LFK4L000200</t>
  </si>
  <si>
    <t>4LFK4M003000</t>
  </si>
  <si>
    <t>4LFK4N000600</t>
  </si>
  <si>
    <t>4LFK4N000800</t>
  </si>
  <si>
    <t>4LGA2E000800</t>
  </si>
  <si>
    <t>4MFA2G000100</t>
  </si>
  <si>
    <t>4MFA2G000D00</t>
  </si>
  <si>
    <t>4MFA2G001B00</t>
  </si>
  <si>
    <t>4MFA2K040D00</t>
  </si>
  <si>
    <t>4MFA2K040E00</t>
  </si>
  <si>
    <t>4MFA2K060100</t>
  </si>
  <si>
    <t>4MFA2R040100</t>
  </si>
  <si>
    <t>4MFA2R041B00</t>
  </si>
  <si>
    <t>4MFA4G000E00</t>
  </si>
  <si>
    <t>4MFA4G001B00</t>
  </si>
  <si>
    <t>4MFA4K001B00</t>
  </si>
  <si>
    <t>4MFA4R040100</t>
  </si>
  <si>
    <t>4MFA4R060100</t>
  </si>
  <si>
    <t>4MFA5G000100</t>
  </si>
  <si>
    <t>4MFA5R060100</t>
  </si>
  <si>
    <t>4MFC4K000100</t>
  </si>
  <si>
    <t>4MFC4K041B00</t>
  </si>
  <si>
    <t>4MFJ2N000D00</t>
  </si>
  <si>
    <t>4MFJ4N001B00</t>
  </si>
  <si>
    <t>4MFL2N000100</t>
  </si>
  <si>
    <t>4MFL2N000E00</t>
  </si>
  <si>
    <t>4MFL2N001B00</t>
  </si>
  <si>
    <t>4MFL2N040100</t>
  </si>
  <si>
    <t>4MFL2N040E00</t>
  </si>
  <si>
    <t>4MFL2N041B00</t>
  </si>
  <si>
    <t>4MFL4N040E00</t>
  </si>
  <si>
    <t>4MFL5N000D00</t>
  </si>
  <si>
    <t>4NAA2F100100</t>
  </si>
  <si>
    <t>4NAA2F100D00</t>
  </si>
  <si>
    <t>4NAA2F100E00</t>
  </si>
  <si>
    <t>4NAA2G100200</t>
  </si>
  <si>
    <t>4NAA2G100400</t>
  </si>
  <si>
    <t>4NAA2G100E00</t>
  </si>
  <si>
    <t>4NDA2F000E00</t>
  </si>
  <si>
    <t>4NDA2F002000</t>
  </si>
  <si>
    <t>4NDA2F002400</t>
  </si>
  <si>
    <t>4NDA2F040300</t>
  </si>
  <si>
    <t>4NDA2F040E00</t>
  </si>
  <si>
    <t>4NDA2F100200</t>
  </si>
  <si>
    <t>4NDA2G000200</t>
  </si>
  <si>
    <t>4NDA2G000400</t>
  </si>
  <si>
    <t>4NDA2G001000</t>
  </si>
  <si>
    <t>4NDA2G001600</t>
  </si>
  <si>
    <t>4NDA2G100E00</t>
  </si>
  <si>
    <t>4NDA2G101B00</t>
  </si>
  <si>
    <t>4NDA4F000600</t>
  </si>
  <si>
    <t>4NDA4F000E00</t>
  </si>
  <si>
    <t>4NDA4F060100</t>
  </si>
  <si>
    <t>4NDA5F000200</t>
  </si>
  <si>
    <t>4NDJ2F000800</t>
  </si>
  <si>
    <t>4NDJ4F000E00</t>
  </si>
  <si>
    <t>4NDK4F003000</t>
  </si>
  <si>
    <t>4NEA2F000E00</t>
  </si>
  <si>
    <t>4NEA2F040100</t>
  </si>
  <si>
    <t>4NEA2F040E00</t>
  </si>
  <si>
    <t>4NEA2F041B00</t>
  </si>
  <si>
    <t>4NEA2F100100</t>
  </si>
  <si>
    <t>4NEA4F000600</t>
  </si>
  <si>
    <t>4NEA4F000800</t>
  </si>
  <si>
    <t>4NEA4F060100</t>
  </si>
  <si>
    <t>4NEC4F040200</t>
  </si>
  <si>
    <t>4NEL2F000E00</t>
  </si>
  <si>
    <t>4NEL2F001B00</t>
  </si>
  <si>
    <t>4NEL2F040100</t>
  </si>
  <si>
    <t>4NEL2F040E00</t>
  </si>
  <si>
    <t>4NEL2F041B00</t>
  </si>
  <si>
    <t>4NHA2F001600</t>
  </si>
  <si>
    <t>30"</t>
  </si>
  <si>
    <t>1.1/2"</t>
  </si>
  <si>
    <t>FLANGE WN 150# RF SCH40 A105N ASME B 16.5</t>
  </si>
  <si>
    <t>FLANGE WN 150# RF STD WT A105N ASME B 16.5</t>
  </si>
  <si>
    <t>FLANGE WN 150# RF STD WT A105N J/S ASME B 16.5</t>
  </si>
  <si>
    <t>FLANGE WN 300# RF SCH120 A105N NACE MR0175/ISO 15156 SSC resistant ASME B 16.5</t>
  </si>
  <si>
    <t>FLANGE WN 300# RF SCH160 BORE A105N NACE MR0175/ISO 15156 SSC resistant ASME B 16.5</t>
  </si>
  <si>
    <t>FLANGE WN 300# RF SCH160 A105N NACE MR0175/ISO 15156 SSC resistant, HIC resitant ASME B 16.5</t>
  </si>
  <si>
    <t>FLANGE WN 600# RF SCH80 A105N ASME B 16.5</t>
  </si>
  <si>
    <t>FLANGE WN 150# RF SCH160 A350 LF2 CL.1 ASME B 16.5</t>
  </si>
  <si>
    <t>FLANGE WN 300# RF SCH80 A350 LF2 CL.1 NACE MR0175/ISO 15156 SSC resistant ASME B 16.5</t>
  </si>
  <si>
    <t>FLANGE WN 300# RF SCH120 A182-F5 ASME B 16.5</t>
  </si>
  <si>
    <t>FLANGE WN 150# RF SCH10S A182-F304L ASME B 16.5</t>
  </si>
  <si>
    <t>FLANGE WN 300# RF SCH10S A182-F304L ASME B 16.5</t>
  </si>
  <si>
    <t>FLANGE WN 300# RF SCH10S A182-F316 ASME B 16.5</t>
  </si>
  <si>
    <t>FLANGE WN 300# RF SCH20S A182-F316 ASME B 16.47 SERIES A</t>
  </si>
  <si>
    <t>FLANGE WN 300# RF SCH40S A182-F316 ASME B 16.5</t>
  </si>
  <si>
    <t>FLANGE WN 150# FF SCH40 A105N ASME B 16.5</t>
  </si>
  <si>
    <t>FLANGE SW 150# RF SCH80 A105N ASME B 16.5</t>
  </si>
  <si>
    <t>FLANGE SW 150# RF SCH160 A105N NACE MR0175/ISO 15156 SSC resistant ASME B 16.5</t>
  </si>
  <si>
    <t>FLANGE SW 150# RF SCH160 A105N NACE MR0175/ISO 15156 SSC resistant, HIC resitant ASME B 16.5</t>
  </si>
  <si>
    <t>FLANGE SW 150# RF XXS BORE A105N API 945 NACE MR0175/ISO 15156 SSC resistant ASME B 16.5</t>
  </si>
  <si>
    <t>FLANGE SW 300# RF SCH80 A105N ASME B 16.5</t>
  </si>
  <si>
    <t>FLANGE SW 300# RF SCH160 A105N ASME B 16.5</t>
  </si>
  <si>
    <t>FLANGE SW 300# RF XXS BORE A105N API 945 NACE MR0175/ISO 15156 SSC resistant ASME B 16.5</t>
  </si>
  <si>
    <t>FLANGE SW 300# RF XXS A105N NACE MR0175/ISO 15156 SSC resistant, HIC resitant ASME B 16.5</t>
  </si>
  <si>
    <t>FLANGE SW 600# RF SCH80 A105N ASME B 16.5</t>
  </si>
  <si>
    <t>FLANGE SW 600# RF XXS A105N NACE MR0175/ISO 15156 SSC resistant ASME B 16.5</t>
  </si>
  <si>
    <t>FLANGE SW 300# RF SCH160 A350 LF2 CL.1 ASME B 16.5</t>
  </si>
  <si>
    <t>FLANGE SW 300# RF SCH160 A350 LF2 CL.1 NACE MR0175/ISO 15156 SSC resistant ASME B 16.5</t>
  </si>
  <si>
    <t>FLANGE SW 150# RF SCH40S A182-F304L ASME B 16.5</t>
  </si>
  <si>
    <t>FLANGE SW 300# RF SCH40S A182-F304L ASME B 16.5</t>
  </si>
  <si>
    <t>FLANGE SW 150# RF SCH40S A182-F316L ASME B 16.5</t>
  </si>
  <si>
    <t>FLANGE SW 150# RF SCH40S BORE A182-F316L NACE MR0175/ISO 15156 SSC resistant ASME B 16.5</t>
  </si>
  <si>
    <t>FLANGE SW 300# RF SCH40S BORE A182-F316L NACE MR0175/ISO 15156 SSC resistant ASME B 16.5</t>
  </si>
  <si>
    <t>FLANGE SW 600# RF SCH40S A182-F316L ASME B 16.5</t>
  </si>
  <si>
    <t>FLANGE SCRD 150# FF GALV A105N ASME B 16.5</t>
  </si>
  <si>
    <t>BLIND FLANGE 150# RF A105N ASME B 16.5</t>
  </si>
  <si>
    <t>BLIND FLANGE 150# RF A105N  NACE MR0175/ISO 15156 SSC resistant ASME B 16.5</t>
  </si>
  <si>
    <t>BLIND FLANGE 150# RF A105N NACE MR0175/ISO 15156 SSC resistant ASME B 16.5</t>
  </si>
  <si>
    <t>BLIND FLANGE 150# FF A105N GALV ASME B 16.5</t>
  </si>
  <si>
    <t>BLIND FLANGE 150# FF A105N ASME B 16.5</t>
  </si>
  <si>
    <t>BLIND FLANGE 150# FF A105N GALV. ASME B 16.5</t>
  </si>
  <si>
    <t>BLIND FLANGE 300# RF A105N ASME B 16.5</t>
  </si>
  <si>
    <t>BLIND FLANGE 300# RF A105N NACE MR0175/ISO 15156 SSC resistant, HIC resitant ASME B 16.5</t>
  </si>
  <si>
    <t>BLIND FLANGE 600# RF A105N ASME B 16.5</t>
  </si>
  <si>
    <t>BLIND FLANGE 150# RF A182-F304L ASME B 16.5</t>
  </si>
  <si>
    <t>BLIND FLANGE 300# RF A182-F304L ASME B 16.5</t>
  </si>
  <si>
    <t>BLIND FLANGE WN 300# RF A182-F316 ASME B16.47 SERIES A</t>
  </si>
  <si>
    <t>BLIND SPECTACLE 150# RF A516 GR 70 ASME B16.48</t>
  </si>
  <si>
    <t>BLIND SPECTACLE 150# RF A516 GR 70 NACE MR0175/ISO 15156 SSC resistant ASME B16.48</t>
  </si>
  <si>
    <t>BLIND SPECTACLE 150# RF A516 GR 70 GALV. ASME B16.48</t>
  </si>
  <si>
    <t>BLIND SPECTACLE 300# RF A516 GR 70 ASME B16.48</t>
  </si>
  <si>
    <t>BLIND SPECTACLE 300# RF A516 GR 70 NACE MR0175/ISO 15156 SSC resistant, HIC resitant  ASME B16.48</t>
  </si>
  <si>
    <t>BLIND SPECTACLE 300# RF A516 GR 60 NACE MR0175/ISO 15156 SSC resistant ASME B16.48</t>
  </si>
  <si>
    <t>BLIND SPECTACLE 150# RF A240 GR.316L ASME B16.48</t>
  </si>
  <si>
    <t>BLIND SPECTACLE 150# RF A240 GR.316L NACE MR0175/ISO 15156 SSC resistant,ASME B16.48</t>
  </si>
  <si>
    <t>SPACER &amp; BLIND PADDLE 150# RF A516 GR 70 ENGINEERING STD: SACR-DE-GEN-PI-SPC-0023</t>
  </si>
  <si>
    <t>سی و سه میلیارد و نهصد و چهل و هفت میلیون و سیصد و نود و شش هزار ریال</t>
  </si>
  <si>
    <t xml:space="preserve">1401/03/25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</si>
</sst>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7" formatCode="0\ ;\ \-0\ ;\ ;\ @\ "/>
    <numFmt numFmtId="168" formatCode="#,##0_-"/>
  </numFmts>
  <fonts count="2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B Nazanin"/>
      <family val="2"/>
      <charset val="178"/>
    </font>
    <font>
      <b/>
      <sz val="14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 Traffic"/>
      <charset val="178"/>
    </font>
    <font>
      <sz val="14"/>
      <color theme="1"/>
      <name val="B Traffic"/>
      <charset val="178"/>
    </font>
    <font>
      <sz val="11"/>
      <color theme="1"/>
      <name val="B Traffic"/>
      <charset val="178"/>
    </font>
    <font>
      <b/>
      <sz val="12"/>
      <color theme="1"/>
      <name val="B Traffic"/>
      <charset val="178"/>
    </font>
    <font>
      <sz val="20"/>
      <color theme="1"/>
      <name val="B Traffic"/>
      <charset val="178"/>
    </font>
    <font>
      <sz val="22"/>
      <color theme="1"/>
      <name val="B Traffic"/>
      <charset val="178"/>
    </font>
    <font>
      <b/>
      <sz val="16"/>
      <color theme="1"/>
      <name val="B Traffic"/>
      <charset val="178"/>
    </font>
    <font>
      <b/>
      <sz val="11"/>
      <color rgb="FFFF0000"/>
      <name val="Calibri"/>
      <family val="2"/>
      <charset val="178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B Traffic"/>
      <charset val="178"/>
    </font>
    <font>
      <b/>
      <sz val="12"/>
      <color theme="1"/>
      <name val="Calibri"/>
      <family val="2"/>
      <scheme val="minor"/>
    </font>
    <font>
      <b/>
      <sz val="14"/>
      <color theme="1"/>
      <name val="Traffic"/>
      <charset val="178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10" fillId="0" borderId="0" xfId="2" applyNumberFormat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3" fontId="12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1" applyFont="1" applyFill="1" applyBorder="1" applyAlignment="1">
      <alignment horizontal="center" vertical="center" wrapText="1" readingOrder="2"/>
    </xf>
    <xf numFmtId="165" fontId="11" fillId="0" borderId="0" xfId="2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/>
    <xf numFmtId="0" fontId="12" fillId="0" borderId="0" xfId="0" applyFont="1" applyFill="1" applyBorder="1"/>
    <xf numFmtId="165" fontId="5" fillId="0" borderId="0" xfId="0" applyNumberFormat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 wrapText="1" readingOrder="2"/>
    </xf>
    <xf numFmtId="0" fontId="14" fillId="0" borderId="10" xfId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/>
    </xf>
    <xf numFmtId="14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3" fontId="20" fillId="0" borderId="0" xfId="0" applyNumberFormat="1" applyFont="1" applyFill="1" applyBorder="1" applyAlignment="1">
      <alignment horizontal="center" vertical="center"/>
    </xf>
    <xf numFmtId="165" fontId="13" fillId="0" borderId="14" xfId="2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" fontId="21" fillId="0" borderId="0" xfId="0" applyNumberFormat="1" applyFont="1" applyFill="1" applyBorder="1" applyAlignment="1">
      <alignment horizontal="center" vertical="center"/>
    </xf>
    <xf numFmtId="165" fontId="0" fillId="0" borderId="0" xfId="2" applyNumberFormat="1" applyFont="1" applyFill="1"/>
    <xf numFmtId="165" fontId="5" fillId="0" borderId="0" xfId="2" applyNumberFormat="1" applyFont="1" applyFill="1" applyBorder="1"/>
    <xf numFmtId="165" fontId="20" fillId="0" borderId="0" xfId="2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 readingOrder="2"/>
    </xf>
    <xf numFmtId="0" fontId="16" fillId="0" borderId="12" xfId="0" applyFont="1" applyFill="1" applyBorder="1" applyAlignment="1">
      <alignment horizontal="center" vertical="center" wrapText="1"/>
    </xf>
    <xf numFmtId="165" fontId="19" fillId="0" borderId="1" xfId="2" applyNumberFormat="1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167" fontId="25" fillId="0" borderId="16" xfId="0" applyNumberFormat="1" applyFont="1" applyBorder="1" applyAlignment="1">
      <alignment horizontal="center" vertical="center" readingOrder="2"/>
    </xf>
    <xf numFmtId="0" fontId="16" fillId="0" borderId="15" xfId="0" applyFont="1" applyFill="1" applyBorder="1" applyAlignment="1">
      <alignment horizontal="center" vertical="center" wrapText="1"/>
    </xf>
    <xf numFmtId="165" fontId="19" fillId="0" borderId="16" xfId="2" applyNumberFormat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 readingOrder="2"/>
    </xf>
    <xf numFmtId="0" fontId="14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8" fontId="19" fillId="0" borderId="1" xfId="2" applyNumberFormat="1" applyFont="1" applyBorder="1" applyAlignment="1">
      <alignment horizontal="center" vertical="center"/>
    </xf>
    <xf numFmtId="168" fontId="19" fillId="0" borderId="16" xfId="2" applyNumberFormat="1" applyFont="1" applyBorder="1" applyAlignment="1">
      <alignment horizontal="center" vertical="center"/>
    </xf>
    <xf numFmtId="168" fontId="19" fillId="0" borderId="1" xfId="1" applyNumberFormat="1" applyFont="1" applyFill="1" applyBorder="1" applyAlignment="1">
      <alignment horizontal="center" vertical="center" wrapText="1" readingOrder="2"/>
    </xf>
    <xf numFmtId="168" fontId="19" fillId="0" borderId="14" xfId="1" applyNumberFormat="1" applyFont="1" applyFill="1" applyBorder="1" applyAlignment="1">
      <alignment horizontal="center" vertical="center" wrapText="1" readingOrder="2"/>
    </xf>
    <xf numFmtId="168" fontId="19" fillId="0" borderId="6" xfId="1" applyNumberFormat="1" applyFont="1" applyFill="1" applyBorder="1" applyAlignment="1">
      <alignment horizontal="center" vertical="center" wrapText="1" readingOrder="2"/>
    </xf>
    <xf numFmtId="3" fontId="13" fillId="0" borderId="5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3" fontId="13" fillId="0" borderId="19" xfId="0" applyNumberFormat="1" applyFont="1" applyFill="1" applyBorder="1" applyAlignment="1">
      <alignment horizontal="center" vertical="center"/>
    </xf>
    <xf numFmtId="168" fontId="19" fillId="0" borderId="12" xfId="1" applyNumberFormat="1" applyFont="1" applyFill="1" applyBorder="1" applyAlignment="1">
      <alignment horizontal="center" vertical="center" wrapText="1" readingOrder="2"/>
    </xf>
    <xf numFmtId="0" fontId="10" fillId="0" borderId="11" xfId="0" applyFont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 readingOrder="2"/>
    </xf>
    <xf numFmtId="0" fontId="16" fillId="0" borderId="8" xfId="1" applyFont="1" applyFill="1" applyBorder="1" applyAlignment="1">
      <alignment horizontal="center" vertical="center" wrapText="1" readingOrder="2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 readingOrder="2"/>
    </xf>
    <xf numFmtId="0" fontId="13" fillId="0" borderId="7" xfId="1" applyFont="1" applyFill="1" applyBorder="1" applyAlignment="1">
      <alignment horizontal="center" vertical="center" wrapText="1" readingOrder="2"/>
    </xf>
    <xf numFmtId="0" fontId="13" fillId="0" borderId="8" xfId="1" applyFont="1" applyFill="1" applyBorder="1" applyAlignment="1">
      <alignment horizontal="center" vertical="center" wrapText="1" readingOrder="2"/>
    </xf>
    <xf numFmtId="0" fontId="14" fillId="0" borderId="2" xfId="1" applyFont="1" applyFill="1" applyBorder="1" applyAlignment="1">
      <alignment horizontal="center" vertical="center" wrapText="1" readingOrder="2"/>
    </xf>
    <xf numFmtId="0" fontId="14" fillId="0" borderId="3" xfId="1" applyFont="1" applyFill="1" applyBorder="1" applyAlignment="1">
      <alignment horizontal="center" vertical="center" wrapText="1" readingOrder="2"/>
    </xf>
    <xf numFmtId="168" fontId="19" fillId="0" borderId="17" xfId="1" applyNumberFormat="1" applyFont="1" applyFill="1" applyBorder="1" applyAlignment="1">
      <alignment horizontal="center" vertical="center" wrapText="1" readingOrder="2"/>
    </xf>
    <xf numFmtId="168" fontId="19" fillId="0" borderId="18" xfId="1" applyNumberFormat="1" applyFont="1" applyFill="1" applyBorder="1" applyAlignment="1">
      <alignment horizontal="center" vertical="center" wrapText="1" readingOrder="2"/>
    </xf>
    <xf numFmtId="168" fontId="19" fillId="0" borderId="20" xfId="1" applyNumberFormat="1" applyFont="1" applyFill="1" applyBorder="1" applyAlignment="1">
      <alignment horizontal="center" vertical="center" wrapText="1" readingOrder="2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2"/>
  <sheetViews>
    <sheetView rightToLeft="1" tabSelected="1" showWhiteSpace="0" zoomScale="85" zoomScaleNormal="85" zoomScaleSheetLayoutView="85" workbookViewId="0">
      <selection activeCell="C66" sqref="C66"/>
    </sheetView>
  </sheetViews>
  <sheetFormatPr defaultColWidth="9.140625" defaultRowHeight="15"/>
  <cols>
    <col min="1" max="1" width="8.7109375" style="6" customWidth="1"/>
    <col min="2" max="2" width="17.140625" style="6" customWidth="1"/>
    <col min="3" max="3" width="49.140625" style="6" customWidth="1"/>
    <col min="4" max="4" width="9.5703125" style="6" customWidth="1"/>
    <col min="5" max="6" width="8.5703125" style="6" customWidth="1"/>
    <col min="7" max="7" width="17" style="6" customWidth="1"/>
    <col min="8" max="8" width="24.42578125" style="6" customWidth="1"/>
    <col min="9" max="9" width="17.5703125" style="6" bestFit="1" customWidth="1"/>
    <col min="10" max="10" width="27" style="6" customWidth="1"/>
    <col min="11" max="18" width="3.140625" style="5" customWidth="1"/>
    <col min="19" max="20" width="3" style="5" customWidth="1"/>
    <col min="21" max="21" width="3.85546875" style="6" customWidth="1"/>
    <col min="22" max="22" width="17.42578125" style="6" customWidth="1"/>
    <col min="23" max="23" width="12.7109375" style="6" bestFit="1" customWidth="1"/>
    <col min="24" max="24" width="16" style="6" customWidth="1"/>
    <col min="25" max="25" width="14.28515625" style="6" bestFit="1" customWidth="1"/>
    <col min="26" max="26" width="12.7109375" style="6" bestFit="1" customWidth="1"/>
    <col min="27" max="27" width="15.7109375" style="6" bestFit="1" customWidth="1"/>
    <col min="28" max="28" width="18" style="26" bestFit="1" customWidth="1"/>
    <col min="29" max="16384" width="9.140625" style="6"/>
  </cols>
  <sheetData>
    <row r="1" spans="1:28" ht="26.25" customHeight="1">
      <c r="A1" s="20"/>
      <c r="B1" s="21"/>
      <c r="C1" s="30" t="s">
        <v>175</v>
      </c>
      <c r="D1" s="19"/>
      <c r="E1" s="19"/>
      <c r="F1" s="19"/>
      <c r="G1" s="59" t="s">
        <v>29</v>
      </c>
      <c r="H1" s="59"/>
      <c r="I1" s="19"/>
      <c r="J1" s="60" t="s">
        <v>12</v>
      </c>
      <c r="K1" s="60"/>
      <c r="L1" s="60"/>
      <c r="M1" s="60"/>
      <c r="N1" s="60"/>
      <c r="O1" s="60"/>
    </row>
    <row r="2" spans="1:28" ht="51" customHeight="1" thickBot="1">
      <c r="A2" s="20"/>
      <c r="B2" s="21"/>
      <c r="C2" s="56" t="s">
        <v>30</v>
      </c>
      <c r="D2" s="19"/>
      <c r="E2" s="19"/>
      <c r="F2" s="19"/>
      <c r="G2" s="61" t="s">
        <v>14</v>
      </c>
      <c r="H2" s="61"/>
      <c r="I2" s="19"/>
      <c r="J2" s="31"/>
      <c r="K2" s="31"/>
      <c r="L2" s="31"/>
      <c r="M2" s="31"/>
      <c r="N2" s="31"/>
      <c r="O2" s="31"/>
    </row>
    <row r="3" spans="1:28" ht="18.75" customHeight="1" thickBot="1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8" ht="63" customHeight="1">
      <c r="A4" s="35" t="s">
        <v>18</v>
      </c>
      <c r="B4" s="36" t="s">
        <v>17</v>
      </c>
      <c r="C4" s="17" t="s">
        <v>1</v>
      </c>
      <c r="D4" s="17" t="s">
        <v>2</v>
      </c>
      <c r="E4" s="17" t="s">
        <v>19</v>
      </c>
      <c r="F4" s="17" t="s">
        <v>20</v>
      </c>
      <c r="G4" s="17" t="s">
        <v>3</v>
      </c>
      <c r="H4" s="18" t="s">
        <v>21</v>
      </c>
      <c r="I4" s="18" t="s">
        <v>28</v>
      </c>
      <c r="J4" s="58" t="s">
        <v>5</v>
      </c>
      <c r="K4" s="70" t="s">
        <v>4</v>
      </c>
      <c r="L4" s="70"/>
      <c r="M4" s="70"/>
      <c r="N4" s="70"/>
      <c r="O4" s="70"/>
      <c r="P4" s="70"/>
      <c r="Q4" s="70"/>
      <c r="R4" s="70"/>
      <c r="S4" s="70"/>
      <c r="T4" s="70"/>
      <c r="U4" s="71"/>
      <c r="W4" s="24"/>
      <c r="X4" s="24"/>
      <c r="Y4" s="24"/>
      <c r="Z4" s="24"/>
      <c r="AB4" s="24"/>
    </row>
    <row r="5" spans="1:28" ht="63" customHeight="1">
      <c r="A5" s="55">
        <v>5</v>
      </c>
      <c r="B5" s="57" t="s">
        <v>31</v>
      </c>
      <c r="C5" s="43" t="s">
        <v>118</v>
      </c>
      <c r="D5" s="41">
        <v>28</v>
      </c>
      <c r="E5" s="41" t="s">
        <v>8</v>
      </c>
      <c r="F5" s="41"/>
      <c r="G5" s="45">
        <v>42800000</v>
      </c>
      <c r="H5" s="47">
        <f>G5*D5</f>
        <v>1198400000</v>
      </c>
      <c r="I5" s="42"/>
      <c r="J5" s="47">
        <f>H5*9%</f>
        <v>107856000</v>
      </c>
      <c r="K5" s="72">
        <f>J5+H5</f>
        <v>1306256000</v>
      </c>
      <c r="L5" s="73"/>
      <c r="M5" s="73"/>
      <c r="N5" s="73"/>
      <c r="O5" s="73"/>
      <c r="P5" s="73"/>
      <c r="Q5" s="73"/>
      <c r="R5" s="73"/>
      <c r="S5" s="73"/>
      <c r="T5" s="73"/>
      <c r="U5" s="74"/>
      <c r="W5" s="24"/>
      <c r="X5" s="24"/>
      <c r="Y5" s="24"/>
      <c r="Z5" s="24"/>
      <c r="AB5" s="24"/>
    </row>
    <row r="6" spans="1:28" ht="63" customHeight="1">
      <c r="A6" s="55">
        <v>23</v>
      </c>
      <c r="B6" s="57" t="s">
        <v>32</v>
      </c>
      <c r="C6" s="43" t="s">
        <v>119</v>
      </c>
      <c r="D6" s="41">
        <v>4</v>
      </c>
      <c r="E6" s="41" t="s">
        <v>27</v>
      </c>
      <c r="F6" s="41"/>
      <c r="G6" s="45">
        <v>175000000</v>
      </c>
      <c r="H6" s="47">
        <f t="shared" ref="H6:H69" si="0">G6*D6</f>
        <v>700000000</v>
      </c>
      <c r="I6" s="42"/>
      <c r="J6" s="47">
        <f t="shared" ref="J6:J69" si="1">H6*9%</f>
        <v>63000000</v>
      </c>
      <c r="K6" s="72">
        <f t="shared" ref="K6:K69" si="2">J6+H6</f>
        <v>763000000</v>
      </c>
      <c r="L6" s="73"/>
      <c r="M6" s="73"/>
      <c r="N6" s="73"/>
      <c r="O6" s="73"/>
      <c r="P6" s="73"/>
      <c r="Q6" s="73"/>
      <c r="R6" s="73"/>
      <c r="S6" s="73"/>
      <c r="T6" s="73"/>
      <c r="U6" s="74"/>
      <c r="W6" s="24"/>
      <c r="X6" s="24"/>
      <c r="Y6" s="24"/>
      <c r="Z6" s="24"/>
      <c r="AB6" s="24"/>
    </row>
    <row r="7" spans="1:28" ht="63" customHeight="1">
      <c r="A7" s="55">
        <v>26</v>
      </c>
      <c r="B7" s="57" t="s">
        <v>33</v>
      </c>
      <c r="C7" s="43" t="s">
        <v>119</v>
      </c>
      <c r="D7" s="41">
        <v>1</v>
      </c>
      <c r="E7" s="41" t="s">
        <v>25</v>
      </c>
      <c r="F7" s="41"/>
      <c r="G7" s="45">
        <v>340000000</v>
      </c>
      <c r="H7" s="47">
        <f t="shared" si="0"/>
        <v>340000000</v>
      </c>
      <c r="I7" s="42"/>
      <c r="J7" s="47">
        <f t="shared" si="1"/>
        <v>30600000</v>
      </c>
      <c r="K7" s="72">
        <f t="shared" si="2"/>
        <v>370600000</v>
      </c>
      <c r="L7" s="73"/>
      <c r="M7" s="73"/>
      <c r="N7" s="73"/>
      <c r="O7" s="73"/>
      <c r="P7" s="73"/>
      <c r="Q7" s="73"/>
      <c r="R7" s="73"/>
      <c r="S7" s="73"/>
      <c r="T7" s="73"/>
      <c r="U7" s="74"/>
      <c r="W7" s="24"/>
      <c r="X7" s="24"/>
      <c r="Y7" s="24"/>
      <c r="Z7" s="24"/>
      <c r="AB7" s="24"/>
    </row>
    <row r="8" spans="1:28" ht="63" customHeight="1">
      <c r="A8" s="55">
        <v>32</v>
      </c>
      <c r="B8" s="57" t="s">
        <v>34</v>
      </c>
      <c r="C8" s="43" t="s">
        <v>120</v>
      </c>
      <c r="D8" s="41">
        <v>2</v>
      </c>
      <c r="E8" s="41" t="s">
        <v>23</v>
      </c>
      <c r="F8" s="41"/>
      <c r="G8" s="45">
        <v>135000000</v>
      </c>
      <c r="H8" s="47">
        <f t="shared" si="0"/>
        <v>270000000</v>
      </c>
      <c r="I8" s="42"/>
      <c r="J8" s="47">
        <f t="shared" si="1"/>
        <v>24300000</v>
      </c>
      <c r="K8" s="72">
        <f t="shared" si="2"/>
        <v>294300000</v>
      </c>
      <c r="L8" s="73"/>
      <c r="M8" s="73"/>
      <c r="N8" s="73"/>
      <c r="O8" s="73"/>
      <c r="P8" s="73"/>
      <c r="Q8" s="73"/>
      <c r="R8" s="73"/>
      <c r="S8" s="73"/>
      <c r="T8" s="73"/>
      <c r="U8" s="74"/>
      <c r="W8" s="24"/>
      <c r="X8" s="24"/>
      <c r="Y8" s="24"/>
      <c r="Z8" s="24"/>
      <c r="AB8" s="24"/>
    </row>
    <row r="9" spans="1:28" ht="63" customHeight="1">
      <c r="A9" s="55">
        <v>92</v>
      </c>
      <c r="B9" s="57" t="s">
        <v>35</v>
      </c>
      <c r="C9" s="43" t="s">
        <v>121</v>
      </c>
      <c r="D9" s="41">
        <v>6</v>
      </c>
      <c r="E9" s="41" t="s">
        <v>10</v>
      </c>
      <c r="F9" s="41"/>
      <c r="G9" s="45">
        <v>76000000</v>
      </c>
      <c r="H9" s="47">
        <f t="shared" si="0"/>
        <v>456000000</v>
      </c>
      <c r="I9" s="42"/>
      <c r="J9" s="47">
        <f t="shared" si="1"/>
        <v>41040000</v>
      </c>
      <c r="K9" s="72">
        <f t="shared" si="2"/>
        <v>497040000</v>
      </c>
      <c r="L9" s="73"/>
      <c r="M9" s="73"/>
      <c r="N9" s="73"/>
      <c r="O9" s="73"/>
      <c r="P9" s="73"/>
      <c r="Q9" s="73"/>
      <c r="R9" s="73"/>
      <c r="S9" s="73"/>
      <c r="T9" s="73"/>
      <c r="U9" s="74"/>
      <c r="W9" s="24"/>
      <c r="X9" s="24"/>
      <c r="Y9" s="24"/>
      <c r="Z9" s="24"/>
      <c r="AB9" s="24"/>
    </row>
    <row r="10" spans="1:28" ht="63" customHeight="1">
      <c r="A10" s="55">
        <v>96</v>
      </c>
      <c r="B10" s="57" t="s">
        <v>36</v>
      </c>
      <c r="C10" s="43" t="s">
        <v>122</v>
      </c>
      <c r="D10" s="41">
        <v>1</v>
      </c>
      <c r="E10" s="41" t="s">
        <v>9</v>
      </c>
      <c r="F10" s="41"/>
      <c r="G10" s="45">
        <v>63000000</v>
      </c>
      <c r="H10" s="47">
        <f t="shared" si="0"/>
        <v>63000000</v>
      </c>
      <c r="I10" s="42"/>
      <c r="J10" s="47">
        <f t="shared" si="1"/>
        <v>5670000</v>
      </c>
      <c r="K10" s="72">
        <f t="shared" si="2"/>
        <v>68670000</v>
      </c>
      <c r="L10" s="73"/>
      <c r="M10" s="73"/>
      <c r="N10" s="73"/>
      <c r="O10" s="73"/>
      <c r="P10" s="73"/>
      <c r="Q10" s="73"/>
      <c r="R10" s="73"/>
      <c r="S10" s="73"/>
      <c r="T10" s="73"/>
      <c r="U10" s="74"/>
      <c r="W10" s="24"/>
      <c r="X10" s="24"/>
      <c r="Y10" s="24"/>
      <c r="Z10" s="24"/>
      <c r="AB10" s="24"/>
    </row>
    <row r="11" spans="1:28" ht="63" customHeight="1">
      <c r="A11" s="55">
        <v>98</v>
      </c>
      <c r="B11" s="57" t="s">
        <v>37</v>
      </c>
      <c r="C11" s="43" t="s">
        <v>123</v>
      </c>
      <c r="D11" s="41">
        <v>5</v>
      </c>
      <c r="E11" s="41" t="s">
        <v>9</v>
      </c>
      <c r="F11" s="41"/>
      <c r="G11" s="45">
        <v>63000000</v>
      </c>
      <c r="H11" s="47">
        <f t="shared" si="0"/>
        <v>315000000</v>
      </c>
      <c r="I11" s="42"/>
      <c r="J11" s="47">
        <f t="shared" si="1"/>
        <v>28350000</v>
      </c>
      <c r="K11" s="72">
        <f t="shared" si="2"/>
        <v>343350000</v>
      </c>
      <c r="L11" s="73"/>
      <c r="M11" s="73"/>
      <c r="N11" s="73"/>
      <c r="O11" s="73"/>
      <c r="P11" s="73"/>
      <c r="Q11" s="73"/>
      <c r="R11" s="73"/>
      <c r="S11" s="73"/>
      <c r="T11" s="73"/>
      <c r="U11" s="74"/>
      <c r="W11" s="24"/>
      <c r="X11" s="24"/>
      <c r="Y11" s="24"/>
      <c r="Z11" s="24"/>
      <c r="AB11" s="24"/>
    </row>
    <row r="12" spans="1:28" ht="63" customHeight="1">
      <c r="A12" s="55">
        <v>118</v>
      </c>
      <c r="B12" s="57" t="s">
        <v>38</v>
      </c>
      <c r="C12" s="43" t="s">
        <v>124</v>
      </c>
      <c r="D12" s="41">
        <v>4</v>
      </c>
      <c r="E12" s="41" t="s">
        <v>11</v>
      </c>
      <c r="F12" s="41"/>
      <c r="G12" s="45">
        <v>20000000</v>
      </c>
      <c r="H12" s="47">
        <f t="shared" si="0"/>
        <v>80000000</v>
      </c>
      <c r="I12" s="42"/>
      <c r="J12" s="47">
        <f t="shared" si="1"/>
        <v>7200000</v>
      </c>
      <c r="K12" s="72">
        <f t="shared" si="2"/>
        <v>87200000</v>
      </c>
      <c r="L12" s="73"/>
      <c r="M12" s="73"/>
      <c r="N12" s="73"/>
      <c r="O12" s="73"/>
      <c r="P12" s="73"/>
      <c r="Q12" s="73"/>
      <c r="R12" s="73"/>
      <c r="S12" s="73"/>
      <c r="T12" s="73"/>
      <c r="U12" s="74"/>
      <c r="W12" s="24"/>
      <c r="X12" s="24"/>
      <c r="Y12" s="24"/>
      <c r="Z12" s="24"/>
      <c r="AB12" s="24"/>
    </row>
    <row r="13" spans="1:28" ht="63" customHeight="1">
      <c r="A13" s="55">
        <v>132</v>
      </c>
      <c r="B13" s="57" t="s">
        <v>39</v>
      </c>
      <c r="C13" s="43" t="s">
        <v>125</v>
      </c>
      <c r="D13" s="41">
        <v>1</v>
      </c>
      <c r="E13" s="41" t="s">
        <v>11</v>
      </c>
      <c r="F13" s="41"/>
      <c r="G13" s="45">
        <v>40000000</v>
      </c>
      <c r="H13" s="47">
        <f t="shared" si="0"/>
        <v>40000000</v>
      </c>
      <c r="I13" s="42"/>
      <c r="J13" s="47">
        <f t="shared" si="1"/>
        <v>3600000</v>
      </c>
      <c r="K13" s="72">
        <f t="shared" si="2"/>
        <v>43600000</v>
      </c>
      <c r="L13" s="73"/>
      <c r="M13" s="73"/>
      <c r="N13" s="73"/>
      <c r="O13" s="73"/>
      <c r="P13" s="73"/>
      <c r="Q13" s="73"/>
      <c r="R13" s="73"/>
      <c r="S13" s="73"/>
      <c r="T13" s="73"/>
      <c r="U13" s="74"/>
      <c r="W13" s="24"/>
      <c r="X13" s="24"/>
      <c r="Y13" s="24"/>
      <c r="Z13" s="24"/>
      <c r="AB13" s="24"/>
    </row>
    <row r="14" spans="1:28" ht="63" customHeight="1">
      <c r="A14" s="55">
        <v>154</v>
      </c>
      <c r="B14" s="57" t="s">
        <v>40</v>
      </c>
      <c r="C14" s="43" t="s">
        <v>126</v>
      </c>
      <c r="D14" s="41">
        <v>31</v>
      </c>
      <c r="E14" s="41" t="s">
        <v>11</v>
      </c>
      <c r="F14" s="41"/>
      <c r="G14" s="45">
        <v>24000000</v>
      </c>
      <c r="H14" s="47">
        <f t="shared" si="0"/>
        <v>744000000</v>
      </c>
      <c r="I14" s="42"/>
      <c r="J14" s="47">
        <f t="shared" si="1"/>
        <v>66960000</v>
      </c>
      <c r="K14" s="72">
        <f t="shared" si="2"/>
        <v>810960000</v>
      </c>
      <c r="L14" s="73"/>
      <c r="M14" s="73"/>
      <c r="N14" s="73"/>
      <c r="O14" s="73"/>
      <c r="P14" s="73"/>
      <c r="Q14" s="73"/>
      <c r="R14" s="73"/>
      <c r="S14" s="73"/>
      <c r="T14" s="73"/>
      <c r="U14" s="74"/>
      <c r="W14" s="24"/>
      <c r="X14" s="24"/>
      <c r="Y14" s="24"/>
      <c r="Z14" s="24"/>
      <c r="AB14" s="24"/>
    </row>
    <row r="15" spans="1:28" ht="63" customHeight="1">
      <c r="A15" s="55">
        <v>168</v>
      </c>
      <c r="B15" s="57" t="s">
        <v>41</v>
      </c>
      <c r="C15" s="43" t="s">
        <v>127</v>
      </c>
      <c r="D15" s="41">
        <v>1</v>
      </c>
      <c r="E15" s="41" t="s">
        <v>10</v>
      </c>
      <c r="F15" s="41"/>
      <c r="G15" s="45">
        <v>330000000</v>
      </c>
      <c r="H15" s="47">
        <f t="shared" si="0"/>
        <v>330000000</v>
      </c>
      <c r="I15" s="42"/>
      <c r="J15" s="47">
        <f t="shared" si="1"/>
        <v>29700000</v>
      </c>
      <c r="K15" s="72">
        <f t="shared" si="2"/>
        <v>359700000</v>
      </c>
      <c r="L15" s="73"/>
      <c r="M15" s="73"/>
      <c r="N15" s="73"/>
      <c r="O15" s="73"/>
      <c r="P15" s="73"/>
      <c r="Q15" s="73"/>
      <c r="R15" s="73"/>
      <c r="S15" s="73"/>
      <c r="T15" s="73"/>
      <c r="U15" s="74"/>
      <c r="W15" s="24"/>
      <c r="X15" s="24"/>
      <c r="Y15" s="24"/>
      <c r="Z15" s="24"/>
      <c r="AB15" s="24"/>
    </row>
    <row r="16" spans="1:28" ht="63" customHeight="1">
      <c r="A16" s="55">
        <v>178</v>
      </c>
      <c r="B16" s="57" t="s">
        <v>42</v>
      </c>
      <c r="C16" s="43" t="s">
        <v>128</v>
      </c>
      <c r="D16" s="41">
        <v>5</v>
      </c>
      <c r="E16" s="41" t="s">
        <v>11</v>
      </c>
      <c r="F16" s="41"/>
      <c r="G16" s="45">
        <v>20000000</v>
      </c>
      <c r="H16" s="47">
        <f t="shared" si="0"/>
        <v>100000000</v>
      </c>
      <c r="I16" s="42"/>
      <c r="J16" s="47">
        <f t="shared" si="1"/>
        <v>9000000</v>
      </c>
      <c r="K16" s="72">
        <f t="shared" si="2"/>
        <v>109000000</v>
      </c>
      <c r="L16" s="73"/>
      <c r="M16" s="73"/>
      <c r="N16" s="73"/>
      <c r="O16" s="73"/>
      <c r="P16" s="73"/>
      <c r="Q16" s="73"/>
      <c r="R16" s="73"/>
      <c r="S16" s="73"/>
      <c r="T16" s="73"/>
      <c r="U16" s="74"/>
      <c r="W16" s="24"/>
      <c r="X16" s="24"/>
      <c r="Y16" s="24"/>
      <c r="Z16" s="24"/>
      <c r="AB16" s="24"/>
    </row>
    <row r="17" spans="1:28" ht="63" customHeight="1">
      <c r="A17" s="55">
        <v>186</v>
      </c>
      <c r="B17" s="57" t="s">
        <v>43</v>
      </c>
      <c r="C17" s="43" t="s">
        <v>129</v>
      </c>
      <c r="D17" s="41">
        <v>2</v>
      </c>
      <c r="E17" s="41" t="s">
        <v>10</v>
      </c>
      <c r="F17" s="41"/>
      <c r="G17" s="45">
        <v>63000000</v>
      </c>
      <c r="H17" s="47">
        <f t="shared" si="0"/>
        <v>126000000</v>
      </c>
      <c r="I17" s="42"/>
      <c r="J17" s="47">
        <f t="shared" si="1"/>
        <v>11340000</v>
      </c>
      <c r="K17" s="72">
        <f t="shared" si="2"/>
        <v>137340000</v>
      </c>
      <c r="L17" s="73"/>
      <c r="M17" s="73"/>
      <c r="N17" s="73"/>
      <c r="O17" s="73"/>
      <c r="P17" s="73"/>
      <c r="Q17" s="73"/>
      <c r="R17" s="73"/>
      <c r="S17" s="73"/>
      <c r="T17" s="73"/>
      <c r="U17" s="74"/>
      <c r="W17" s="24"/>
      <c r="X17" s="24"/>
      <c r="Y17" s="24"/>
      <c r="Z17" s="24"/>
      <c r="AB17" s="24"/>
    </row>
    <row r="18" spans="1:28" ht="63" customHeight="1">
      <c r="A18" s="55">
        <v>187</v>
      </c>
      <c r="B18" s="57" t="s">
        <v>44</v>
      </c>
      <c r="C18" s="43" t="s">
        <v>130</v>
      </c>
      <c r="D18" s="41">
        <v>2</v>
      </c>
      <c r="E18" s="41" t="s">
        <v>11</v>
      </c>
      <c r="F18" s="41"/>
      <c r="G18" s="45">
        <v>72000000</v>
      </c>
      <c r="H18" s="47">
        <f t="shared" si="0"/>
        <v>144000000</v>
      </c>
      <c r="I18" s="42"/>
      <c r="J18" s="47">
        <f t="shared" si="1"/>
        <v>12960000</v>
      </c>
      <c r="K18" s="72">
        <f t="shared" si="2"/>
        <v>156960000</v>
      </c>
      <c r="L18" s="73"/>
      <c r="M18" s="73"/>
      <c r="N18" s="73"/>
      <c r="O18" s="73"/>
      <c r="P18" s="73"/>
      <c r="Q18" s="73"/>
      <c r="R18" s="73"/>
      <c r="S18" s="73"/>
      <c r="T18" s="73"/>
      <c r="U18" s="74"/>
      <c r="W18" s="24"/>
      <c r="X18" s="24"/>
      <c r="Y18" s="24"/>
      <c r="Z18" s="24"/>
      <c r="AB18" s="24"/>
    </row>
    <row r="19" spans="1:28" ht="63" customHeight="1">
      <c r="A19" s="55">
        <v>189</v>
      </c>
      <c r="B19" s="57" t="s">
        <v>45</v>
      </c>
      <c r="C19" s="43" t="s">
        <v>131</v>
      </c>
      <c r="D19" s="41">
        <v>1</v>
      </c>
      <c r="E19" s="41" t="s">
        <v>116</v>
      </c>
      <c r="F19" s="41"/>
      <c r="G19" s="45">
        <v>5600000000</v>
      </c>
      <c r="H19" s="47">
        <f t="shared" si="0"/>
        <v>5600000000</v>
      </c>
      <c r="I19" s="42"/>
      <c r="J19" s="47">
        <f t="shared" si="1"/>
        <v>504000000</v>
      </c>
      <c r="K19" s="72">
        <f t="shared" si="2"/>
        <v>6104000000</v>
      </c>
      <c r="L19" s="73"/>
      <c r="M19" s="73"/>
      <c r="N19" s="73"/>
      <c r="O19" s="73"/>
      <c r="P19" s="73"/>
      <c r="Q19" s="73"/>
      <c r="R19" s="73"/>
      <c r="S19" s="73"/>
      <c r="T19" s="73"/>
      <c r="U19" s="74"/>
      <c r="W19" s="24"/>
      <c r="X19" s="24"/>
      <c r="Y19" s="24"/>
      <c r="Z19" s="24"/>
      <c r="AB19" s="24"/>
    </row>
    <row r="20" spans="1:28" ht="63" customHeight="1">
      <c r="A20" s="55">
        <v>190</v>
      </c>
      <c r="B20" s="57" t="s">
        <v>46</v>
      </c>
      <c r="C20" s="43" t="s">
        <v>132</v>
      </c>
      <c r="D20" s="41">
        <v>24</v>
      </c>
      <c r="E20" s="41" t="s">
        <v>22</v>
      </c>
      <c r="F20" s="41"/>
      <c r="G20" s="45">
        <v>214000000</v>
      </c>
      <c r="H20" s="47">
        <f t="shared" si="0"/>
        <v>5136000000</v>
      </c>
      <c r="I20" s="42"/>
      <c r="J20" s="47">
        <f t="shared" si="1"/>
        <v>462240000</v>
      </c>
      <c r="K20" s="72">
        <f t="shared" si="2"/>
        <v>5598240000</v>
      </c>
      <c r="L20" s="73"/>
      <c r="M20" s="73"/>
      <c r="N20" s="73"/>
      <c r="O20" s="73"/>
      <c r="P20" s="73"/>
      <c r="Q20" s="73"/>
      <c r="R20" s="73"/>
      <c r="S20" s="73"/>
      <c r="T20" s="73"/>
      <c r="U20" s="74"/>
      <c r="W20" s="24"/>
      <c r="X20" s="24"/>
      <c r="Y20" s="24"/>
      <c r="Z20" s="24"/>
      <c r="AB20" s="24"/>
    </row>
    <row r="21" spans="1:28" ht="63" customHeight="1">
      <c r="A21" s="55">
        <v>191</v>
      </c>
      <c r="B21" s="57" t="s">
        <v>47</v>
      </c>
      <c r="C21" s="43" t="s">
        <v>132</v>
      </c>
      <c r="D21" s="41">
        <v>2</v>
      </c>
      <c r="E21" s="41" t="s">
        <v>8</v>
      </c>
      <c r="F21" s="41"/>
      <c r="G21" s="45">
        <v>350000000</v>
      </c>
      <c r="H21" s="47">
        <f t="shared" si="0"/>
        <v>700000000</v>
      </c>
      <c r="I21" s="42"/>
      <c r="J21" s="47">
        <f t="shared" si="1"/>
        <v>63000000</v>
      </c>
      <c r="K21" s="72">
        <f t="shared" si="2"/>
        <v>763000000</v>
      </c>
      <c r="L21" s="73"/>
      <c r="M21" s="73"/>
      <c r="N21" s="73"/>
      <c r="O21" s="73"/>
      <c r="P21" s="73"/>
      <c r="Q21" s="73"/>
      <c r="R21" s="73"/>
      <c r="S21" s="73"/>
      <c r="T21" s="73"/>
      <c r="U21" s="74"/>
      <c r="W21" s="24"/>
      <c r="X21" s="24"/>
      <c r="Y21" s="24"/>
      <c r="Z21" s="24"/>
      <c r="AB21" s="24"/>
    </row>
    <row r="22" spans="1:28" ht="63" customHeight="1">
      <c r="A22" s="55">
        <v>201</v>
      </c>
      <c r="B22" s="57" t="s">
        <v>48</v>
      </c>
      <c r="C22" s="43" t="s">
        <v>133</v>
      </c>
      <c r="D22" s="41">
        <v>7</v>
      </c>
      <c r="E22" s="41" t="s">
        <v>8</v>
      </c>
      <c r="F22" s="41"/>
      <c r="G22" s="45">
        <v>43000000</v>
      </c>
      <c r="H22" s="47">
        <f t="shared" si="0"/>
        <v>301000000</v>
      </c>
      <c r="I22" s="42"/>
      <c r="J22" s="47">
        <f t="shared" si="1"/>
        <v>27090000</v>
      </c>
      <c r="K22" s="72">
        <f t="shared" si="2"/>
        <v>328090000</v>
      </c>
      <c r="L22" s="73"/>
      <c r="M22" s="73"/>
      <c r="N22" s="73"/>
      <c r="O22" s="73"/>
      <c r="P22" s="73"/>
      <c r="Q22" s="73"/>
      <c r="R22" s="73"/>
      <c r="S22" s="73"/>
      <c r="T22" s="73"/>
      <c r="U22" s="74"/>
      <c r="W22" s="24"/>
      <c r="X22" s="24"/>
      <c r="Y22" s="24"/>
      <c r="Z22" s="24"/>
      <c r="AB22" s="24"/>
    </row>
    <row r="23" spans="1:28" ht="63" customHeight="1">
      <c r="A23" s="55">
        <v>207</v>
      </c>
      <c r="B23" s="57" t="s">
        <v>49</v>
      </c>
      <c r="C23" s="43" t="s">
        <v>134</v>
      </c>
      <c r="D23" s="41">
        <v>14</v>
      </c>
      <c r="E23" s="41" t="s">
        <v>7</v>
      </c>
      <c r="F23" s="41"/>
      <c r="G23" s="45">
        <v>5500000</v>
      </c>
      <c r="H23" s="47">
        <f t="shared" si="0"/>
        <v>77000000</v>
      </c>
      <c r="I23" s="42"/>
      <c r="J23" s="47">
        <f t="shared" si="1"/>
        <v>6930000</v>
      </c>
      <c r="K23" s="72">
        <f t="shared" si="2"/>
        <v>83930000</v>
      </c>
      <c r="L23" s="73"/>
      <c r="M23" s="73"/>
      <c r="N23" s="73"/>
      <c r="O23" s="73"/>
      <c r="P23" s="73"/>
      <c r="Q23" s="73"/>
      <c r="R23" s="73"/>
      <c r="S23" s="73"/>
      <c r="T23" s="73"/>
      <c r="U23" s="74"/>
      <c r="W23" s="24"/>
      <c r="X23" s="24"/>
      <c r="Y23" s="24"/>
      <c r="Z23" s="24"/>
      <c r="AB23" s="24"/>
    </row>
    <row r="24" spans="1:28" ht="63" customHeight="1">
      <c r="A24" s="55">
        <v>208</v>
      </c>
      <c r="B24" s="57" t="s">
        <v>50</v>
      </c>
      <c r="C24" s="43" t="s">
        <v>134</v>
      </c>
      <c r="D24" s="41">
        <v>6</v>
      </c>
      <c r="E24" s="41" t="s">
        <v>16</v>
      </c>
      <c r="F24" s="41"/>
      <c r="G24" s="45">
        <v>4300000</v>
      </c>
      <c r="H24" s="47">
        <f t="shared" si="0"/>
        <v>25800000</v>
      </c>
      <c r="I24" s="42"/>
      <c r="J24" s="47">
        <f t="shared" si="1"/>
        <v>2322000</v>
      </c>
      <c r="K24" s="72">
        <f t="shared" si="2"/>
        <v>28122000</v>
      </c>
      <c r="L24" s="73"/>
      <c r="M24" s="73"/>
      <c r="N24" s="73"/>
      <c r="O24" s="73"/>
      <c r="P24" s="73"/>
      <c r="Q24" s="73"/>
      <c r="R24" s="73"/>
      <c r="S24" s="73"/>
      <c r="T24" s="73"/>
      <c r="U24" s="74"/>
      <c r="W24" s="24"/>
      <c r="X24" s="24"/>
      <c r="Y24" s="24"/>
      <c r="Z24" s="24"/>
      <c r="AB24" s="24"/>
    </row>
    <row r="25" spans="1:28" ht="63" customHeight="1">
      <c r="A25" s="55">
        <v>210</v>
      </c>
      <c r="B25" s="57" t="s">
        <v>51</v>
      </c>
      <c r="C25" s="43" t="s">
        <v>134</v>
      </c>
      <c r="D25" s="41">
        <v>6</v>
      </c>
      <c r="E25" s="41" t="s">
        <v>117</v>
      </c>
      <c r="F25" s="41"/>
      <c r="G25" s="45">
        <v>8500000</v>
      </c>
      <c r="H25" s="47">
        <f t="shared" si="0"/>
        <v>51000000</v>
      </c>
      <c r="I25" s="42"/>
      <c r="J25" s="47">
        <f t="shared" si="1"/>
        <v>4590000</v>
      </c>
      <c r="K25" s="72">
        <f t="shared" si="2"/>
        <v>55590000</v>
      </c>
      <c r="L25" s="73"/>
      <c r="M25" s="73"/>
      <c r="N25" s="73"/>
      <c r="O25" s="73"/>
      <c r="P25" s="73"/>
      <c r="Q25" s="73"/>
      <c r="R25" s="73"/>
      <c r="S25" s="73"/>
      <c r="T25" s="73"/>
      <c r="U25" s="74"/>
      <c r="W25" s="24"/>
      <c r="X25" s="24"/>
      <c r="Y25" s="24"/>
      <c r="Z25" s="24"/>
      <c r="AB25" s="24"/>
    </row>
    <row r="26" spans="1:28" ht="63" customHeight="1">
      <c r="A26" s="55">
        <v>216</v>
      </c>
      <c r="B26" s="57" t="s">
        <v>52</v>
      </c>
      <c r="C26" s="43" t="s">
        <v>135</v>
      </c>
      <c r="D26" s="41">
        <v>9</v>
      </c>
      <c r="E26" s="41" t="s">
        <v>16</v>
      </c>
      <c r="F26" s="41"/>
      <c r="G26" s="45">
        <v>4300000</v>
      </c>
      <c r="H26" s="47">
        <f t="shared" si="0"/>
        <v>38700000</v>
      </c>
      <c r="I26" s="42"/>
      <c r="J26" s="47">
        <f t="shared" si="1"/>
        <v>3483000</v>
      </c>
      <c r="K26" s="72">
        <f t="shared" si="2"/>
        <v>42183000</v>
      </c>
      <c r="L26" s="73"/>
      <c r="M26" s="73"/>
      <c r="N26" s="73"/>
      <c r="O26" s="73"/>
      <c r="P26" s="73"/>
      <c r="Q26" s="73"/>
      <c r="R26" s="73"/>
      <c r="S26" s="73"/>
      <c r="T26" s="73"/>
      <c r="U26" s="74"/>
      <c r="W26" s="24"/>
      <c r="X26" s="24"/>
      <c r="Y26" s="24"/>
      <c r="Z26" s="24"/>
      <c r="AB26" s="24"/>
    </row>
    <row r="27" spans="1:28" ht="63" customHeight="1">
      <c r="A27" s="55">
        <v>217</v>
      </c>
      <c r="B27" s="57" t="s">
        <v>53</v>
      </c>
      <c r="C27" s="43" t="s">
        <v>135</v>
      </c>
      <c r="D27" s="41">
        <v>7</v>
      </c>
      <c r="E27" s="41" t="s">
        <v>15</v>
      </c>
      <c r="F27" s="41"/>
      <c r="G27" s="45">
        <v>6500000</v>
      </c>
      <c r="H27" s="47">
        <f t="shared" si="0"/>
        <v>45500000</v>
      </c>
      <c r="I27" s="42"/>
      <c r="J27" s="47">
        <f t="shared" si="1"/>
        <v>4095000</v>
      </c>
      <c r="K27" s="72">
        <f t="shared" si="2"/>
        <v>49595000</v>
      </c>
      <c r="L27" s="73"/>
      <c r="M27" s="73"/>
      <c r="N27" s="73"/>
      <c r="O27" s="73"/>
      <c r="P27" s="73"/>
      <c r="Q27" s="73"/>
      <c r="R27" s="73"/>
      <c r="S27" s="73"/>
      <c r="T27" s="73"/>
      <c r="U27" s="74"/>
      <c r="W27" s="24"/>
      <c r="X27" s="24"/>
      <c r="Y27" s="24"/>
      <c r="Z27" s="24"/>
      <c r="AB27" s="24"/>
    </row>
    <row r="28" spans="1:28" ht="63" customHeight="1">
      <c r="A28" s="55">
        <v>219</v>
      </c>
      <c r="B28" s="57" t="s">
        <v>54</v>
      </c>
      <c r="C28" s="43" t="s">
        <v>136</v>
      </c>
      <c r="D28" s="41">
        <v>2</v>
      </c>
      <c r="E28" s="41" t="s">
        <v>7</v>
      </c>
      <c r="F28" s="41"/>
      <c r="G28" s="45">
        <v>7500000</v>
      </c>
      <c r="H28" s="47">
        <f t="shared" si="0"/>
        <v>15000000</v>
      </c>
      <c r="I28" s="42"/>
      <c r="J28" s="47">
        <f t="shared" si="1"/>
        <v>1350000</v>
      </c>
      <c r="K28" s="72">
        <f t="shared" si="2"/>
        <v>16350000</v>
      </c>
      <c r="L28" s="73"/>
      <c r="M28" s="73"/>
      <c r="N28" s="73"/>
      <c r="O28" s="73"/>
      <c r="P28" s="73"/>
      <c r="Q28" s="73"/>
      <c r="R28" s="73"/>
      <c r="S28" s="73"/>
      <c r="T28" s="73"/>
      <c r="U28" s="74"/>
      <c r="W28" s="24"/>
      <c r="X28" s="24"/>
      <c r="Y28" s="24"/>
      <c r="Z28" s="24"/>
      <c r="AB28" s="24"/>
    </row>
    <row r="29" spans="1:28" ht="63" customHeight="1">
      <c r="A29" s="55">
        <v>221</v>
      </c>
      <c r="B29" s="57" t="s">
        <v>55</v>
      </c>
      <c r="C29" s="43" t="s">
        <v>137</v>
      </c>
      <c r="D29" s="41">
        <v>19</v>
      </c>
      <c r="E29" s="41" t="s">
        <v>7</v>
      </c>
      <c r="F29" s="41"/>
      <c r="G29" s="45">
        <v>7500000</v>
      </c>
      <c r="H29" s="47">
        <f t="shared" si="0"/>
        <v>142500000</v>
      </c>
      <c r="I29" s="42"/>
      <c r="J29" s="47">
        <f t="shared" si="1"/>
        <v>12825000</v>
      </c>
      <c r="K29" s="72">
        <f t="shared" si="2"/>
        <v>155325000</v>
      </c>
      <c r="L29" s="73"/>
      <c r="M29" s="73"/>
      <c r="N29" s="73"/>
      <c r="O29" s="73"/>
      <c r="P29" s="73"/>
      <c r="Q29" s="73"/>
      <c r="R29" s="73"/>
      <c r="S29" s="73"/>
      <c r="T29" s="73"/>
      <c r="U29" s="74"/>
      <c r="W29" s="24"/>
      <c r="X29" s="24"/>
      <c r="Y29" s="24"/>
      <c r="Z29" s="24"/>
      <c r="AB29" s="24"/>
    </row>
    <row r="30" spans="1:28" ht="63" customHeight="1">
      <c r="A30" s="55">
        <v>222</v>
      </c>
      <c r="B30" s="57" t="s">
        <v>56</v>
      </c>
      <c r="C30" s="43" t="s">
        <v>137</v>
      </c>
      <c r="D30" s="41">
        <v>5</v>
      </c>
      <c r="E30" s="41" t="s">
        <v>117</v>
      </c>
      <c r="F30" s="41"/>
      <c r="G30" s="45">
        <v>11000000</v>
      </c>
      <c r="H30" s="47">
        <f t="shared" si="0"/>
        <v>55000000</v>
      </c>
      <c r="I30" s="42"/>
      <c r="J30" s="47">
        <f t="shared" si="1"/>
        <v>4950000</v>
      </c>
      <c r="K30" s="72">
        <f t="shared" si="2"/>
        <v>59950000</v>
      </c>
      <c r="L30" s="73"/>
      <c r="M30" s="73"/>
      <c r="N30" s="73"/>
      <c r="O30" s="73"/>
      <c r="P30" s="73"/>
      <c r="Q30" s="73"/>
      <c r="R30" s="73"/>
      <c r="S30" s="73"/>
      <c r="T30" s="73"/>
      <c r="U30" s="74"/>
      <c r="W30" s="24"/>
      <c r="X30" s="24"/>
      <c r="Y30" s="24"/>
      <c r="Z30" s="24"/>
      <c r="AB30" s="24"/>
    </row>
    <row r="31" spans="1:28" ht="63" customHeight="1">
      <c r="A31" s="55">
        <v>227</v>
      </c>
      <c r="B31" s="57" t="s">
        <v>57</v>
      </c>
      <c r="C31" s="43" t="s">
        <v>138</v>
      </c>
      <c r="D31" s="41">
        <v>44</v>
      </c>
      <c r="E31" s="41" t="s">
        <v>15</v>
      </c>
      <c r="F31" s="41"/>
      <c r="G31" s="45">
        <v>8000000</v>
      </c>
      <c r="H31" s="47">
        <f t="shared" si="0"/>
        <v>352000000</v>
      </c>
      <c r="I31" s="42"/>
      <c r="J31" s="47">
        <f t="shared" si="1"/>
        <v>31680000</v>
      </c>
      <c r="K31" s="72">
        <f t="shared" si="2"/>
        <v>383680000</v>
      </c>
      <c r="L31" s="73"/>
      <c r="M31" s="73"/>
      <c r="N31" s="73"/>
      <c r="O31" s="73"/>
      <c r="P31" s="73"/>
      <c r="Q31" s="73"/>
      <c r="R31" s="73"/>
      <c r="S31" s="73"/>
      <c r="T31" s="73"/>
      <c r="U31" s="74"/>
      <c r="W31" s="24"/>
      <c r="X31" s="24"/>
      <c r="Y31" s="24"/>
      <c r="Z31" s="24"/>
      <c r="AB31" s="24"/>
    </row>
    <row r="32" spans="1:28" ht="63" customHeight="1">
      <c r="A32" s="55">
        <v>228</v>
      </c>
      <c r="B32" s="57" t="s">
        <v>58</v>
      </c>
      <c r="C32" s="43" t="s">
        <v>138</v>
      </c>
      <c r="D32" s="41">
        <v>14</v>
      </c>
      <c r="E32" s="41" t="s">
        <v>117</v>
      </c>
      <c r="F32" s="41"/>
      <c r="G32" s="45">
        <v>14000000</v>
      </c>
      <c r="H32" s="47">
        <f t="shared" si="0"/>
        <v>196000000</v>
      </c>
      <c r="I32" s="42"/>
      <c r="J32" s="47">
        <f t="shared" si="1"/>
        <v>17640000</v>
      </c>
      <c r="K32" s="72">
        <f t="shared" si="2"/>
        <v>213640000</v>
      </c>
      <c r="L32" s="73"/>
      <c r="M32" s="73"/>
      <c r="N32" s="73"/>
      <c r="O32" s="73"/>
      <c r="P32" s="73"/>
      <c r="Q32" s="73"/>
      <c r="R32" s="73"/>
      <c r="S32" s="73"/>
      <c r="T32" s="73"/>
      <c r="U32" s="74"/>
      <c r="W32" s="24"/>
      <c r="X32" s="24"/>
      <c r="Y32" s="24"/>
      <c r="Z32" s="24"/>
      <c r="AB32" s="24"/>
    </row>
    <row r="33" spans="1:28" ht="63" customHeight="1">
      <c r="A33" s="55">
        <v>232</v>
      </c>
      <c r="B33" s="57" t="s">
        <v>59</v>
      </c>
      <c r="C33" s="43" t="s">
        <v>139</v>
      </c>
      <c r="D33" s="41">
        <v>5</v>
      </c>
      <c r="E33" s="41" t="s">
        <v>117</v>
      </c>
      <c r="F33" s="41"/>
      <c r="G33" s="45">
        <v>16000000</v>
      </c>
      <c r="H33" s="47">
        <f t="shared" si="0"/>
        <v>80000000</v>
      </c>
      <c r="I33" s="42"/>
      <c r="J33" s="47">
        <f t="shared" si="1"/>
        <v>7200000</v>
      </c>
      <c r="K33" s="72">
        <f t="shared" si="2"/>
        <v>87200000</v>
      </c>
      <c r="L33" s="73"/>
      <c r="M33" s="73"/>
      <c r="N33" s="73"/>
      <c r="O33" s="73"/>
      <c r="P33" s="73"/>
      <c r="Q33" s="73"/>
      <c r="R33" s="73"/>
      <c r="S33" s="73"/>
      <c r="T33" s="73"/>
      <c r="U33" s="74"/>
      <c r="W33" s="24"/>
      <c r="X33" s="24"/>
      <c r="Y33" s="24"/>
      <c r="Z33" s="24"/>
      <c r="AB33" s="24"/>
    </row>
    <row r="34" spans="1:28" ht="63" customHeight="1">
      <c r="A34" s="55">
        <v>238</v>
      </c>
      <c r="B34" s="57" t="s">
        <v>60</v>
      </c>
      <c r="C34" s="43" t="s">
        <v>140</v>
      </c>
      <c r="D34" s="41">
        <v>5</v>
      </c>
      <c r="E34" s="41" t="s">
        <v>7</v>
      </c>
      <c r="F34" s="41"/>
      <c r="G34" s="45">
        <v>14000000</v>
      </c>
      <c r="H34" s="47">
        <f t="shared" si="0"/>
        <v>70000000</v>
      </c>
      <c r="I34" s="42"/>
      <c r="J34" s="47">
        <f t="shared" si="1"/>
        <v>6300000</v>
      </c>
      <c r="K34" s="72">
        <f t="shared" si="2"/>
        <v>76300000</v>
      </c>
      <c r="L34" s="73"/>
      <c r="M34" s="73"/>
      <c r="N34" s="73"/>
      <c r="O34" s="73"/>
      <c r="P34" s="73"/>
      <c r="Q34" s="73"/>
      <c r="R34" s="73"/>
      <c r="S34" s="73"/>
      <c r="T34" s="73"/>
      <c r="U34" s="74"/>
      <c r="W34" s="24"/>
      <c r="X34" s="24"/>
      <c r="Y34" s="24"/>
      <c r="Z34" s="24"/>
      <c r="AB34" s="24"/>
    </row>
    <row r="35" spans="1:28" ht="63" customHeight="1">
      <c r="A35" s="55">
        <v>240</v>
      </c>
      <c r="B35" s="57" t="s">
        <v>61</v>
      </c>
      <c r="C35" s="43" t="s">
        <v>141</v>
      </c>
      <c r="D35" s="41">
        <v>9</v>
      </c>
      <c r="E35" s="41" t="s">
        <v>7</v>
      </c>
      <c r="F35" s="41"/>
      <c r="G35" s="45">
        <v>13000000</v>
      </c>
      <c r="H35" s="47">
        <f t="shared" si="0"/>
        <v>117000000</v>
      </c>
      <c r="I35" s="42"/>
      <c r="J35" s="47">
        <f t="shared" si="1"/>
        <v>10530000</v>
      </c>
      <c r="K35" s="72">
        <f t="shared" si="2"/>
        <v>127530000</v>
      </c>
      <c r="L35" s="73"/>
      <c r="M35" s="73"/>
      <c r="N35" s="73"/>
      <c r="O35" s="73"/>
      <c r="P35" s="73"/>
      <c r="Q35" s="73"/>
      <c r="R35" s="73"/>
      <c r="S35" s="73"/>
      <c r="T35" s="73"/>
      <c r="U35" s="74"/>
      <c r="W35" s="24"/>
      <c r="X35" s="24"/>
      <c r="Y35" s="24"/>
      <c r="Z35" s="24"/>
      <c r="AB35" s="24"/>
    </row>
    <row r="36" spans="1:28" ht="63" customHeight="1">
      <c r="A36" s="55">
        <v>242</v>
      </c>
      <c r="B36" s="57" t="s">
        <v>62</v>
      </c>
      <c r="C36" s="43" t="s">
        <v>142</v>
      </c>
      <c r="D36" s="41">
        <v>36</v>
      </c>
      <c r="E36" s="41" t="s">
        <v>7</v>
      </c>
      <c r="F36" s="41"/>
      <c r="G36" s="45">
        <v>14000000</v>
      </c>
      <c r="H36" s="47">
        <f t="shared" si="0"/>
        <v>504000000</v>
      </c>
      <c r="I36" s="42"/>
      <c r="J36" s="47">
        <f t="shared" si="1"/>
        <v>45360000</v>
      </c>
      <c r="K36" s="72">
        <f t="shared" si="2"/>
        <v>549360000</v>
      </c>
      <c r="L36" s="73"/>
      <c r="M36" s="73"/>
      <c r="N36" s="73"/>
      <c r="O36" s="73"/>
      <c r="P36" s="73"/>
      <c r="Q36" s="73"/>
      <c r="R36" s="73"/>
      <c r="S36" s="73"/>
      <c r="T36" s="73"/>
      <c r="U36" s="74"/>
      <c r="W36" s="24"/>
      <c r="X36" s="24"/>
      <c r="Y36" s="24"/>
      <c r="Z36" s="24"/>
      <c r="AB36" s="24"/>
    </row>
    <row r="37" spans="1:28" ht="63" customHeight="1">
      <c r="A37" s="55">
        <v>246</v>
      </c>
      <c r="B37" s="57" t="s">
        <v>63</v>
      </c>
      <c r="C37" s="43" t="s">
        <v>143</v>
      </c>
      <c r="D37" s="41">
        <v>4</v>
      </c>
      <c r="E37" s="41" t="s">
        <v>7</v>
      </c>
      <c r="F37" s="41"/>
      <c r="G37" s="45">
        <v>20000000</v>
      </c>
      <c r="H37" s="47">
        <f t="shared" si="0"/>
        <v>80000000</v>
      </c>
      <c r="I37" s="42"/>
      <c r="J37" s="47">
        <f t="shared" si="1"/>
        <v>7200000</v>
      </c>
      <c r="K37" s="72">
        <f t="shared" si="2"/>
        <v>87200000</v>
      </c>
      <c r="L37" s="73"/>
      <c r="M37" s="73"/>
      <c r="N37" s="73"/>
      <c r="O37" s="73"/>
      <c r="P37" s="73"/>
      <c r="Q37" s="73"/>
      <c r="R37" s="73"/>
      <c r="S37" s="73"/>
      <c r="T37" s="73"/>
      <c r="U37" s="74"/>
      <c r="W37" s="24"/>
      <c r="X37" s="24"/>
      <c r="Y37" s="24"/>
      <c r="Z37" s="24"/>
      <c r="AB37" s="24"/>
    </row>
    <row r="38" spans="1:28" ht="63" customHeight="1">
      <c r="A38" s="55">
        <v>257</v>
      </c>
      <c r="B38" s="57" t="s">
        <v>64</v>
      </c>
      <c r="C38" s="43" t="s">
        <v>144</v>
      </c>
      <c r="D38" s="41">
        <v>5</v>
      </c>
      <c r="E38" s="41" t="s">
        <v>7</v>
      </c>
      <c r="F38" s="41"/>
      <c r="G38" s="45">
        <v>5000000</v>
      </c>
      <c r="H38" s="47">
        <f t="shared" si="0"/>
        <v>25000000</v>
      </c>
      <c r="I38" s="42"/>
      <c r="J38" s="47">
        <f t="shared" si="1"/>
        <v>2250000</v>
      </c>
      <c r="K38" s="72">
        <f t="shared" si="2"/>
        <v>27250000</v>
      </c>
      <c r="L38" s="73"/>
      <c r="M38" s="73"/>
      <c r="N38" s="73"/>
      <c r="O38" s="73"/>
      <c r="P38" s="73"/>
      <c r="Q38" s="73"/>
      <c r="R38" s="73"/>
      <c r="S38" s="73"/>
      <c r="T38" s="73"/>
      <c r="U38" s="74"/>
      <c r="W38" s="24"/>
      <c r="X38" s="24"/>
      <c r="Y38" s="24"/>
      <c r="Z38" s="24"/>
      <c r="AB38" s="24"/>
    </row>
    <row r="39" spans="1:28" ht="63" customHeight="1">
      <c r="A39" s="55">
        <v>264</v>
      </c>
      <c r="B39" s="57" t="s">
        <v>65</v>
      </c>
      <c r="C39" s="43" t="s">
        <v>145</v>
      </c>
      <c r="D39" s="41">
        <v>4</v>
      </c>
      <c r="E39" s="41" t="s">
        <v>117</v>
      </c>
      <c r="F39" s="41"/>
      <c r="G39" s="45">
        <v>20000000</v>
      </c>
      <c r="H39" s="47">
        <f t="shared" si="0"/>
        <v>80000000</v>
      </c>
      <c r="I39" s="42"/>
      <c r="J39" s="47">
        <f t="shared" si="1"/>
        <v>7200000</v>
      </c>
      <c r="K39" s="72">
        <f t="shared" si="2"/>
        <v>87200000</v>
      </c>
      <c r="L39" s="73"/>
      <c r="M39" s="73"/>
      <c r="N39" s="73"/>
      <c r="O39" s="73"/>
      <c r="P39" s="73"/>
      <c r="Q39" s="73"/>
      <c r="R39" s="73"/>
      <c r="S39" s="73"/>
      <c r="T39" s="73"/>
      <c r="U39" s="74"/>
      <c r="W39" s="24"/>
      <c r="X39" s="24"/>
      <c r="Y39" s="24"/>
      <c r="Z39" s="24"/>
      <c r="AB39" s="24"/>
    </row>
    <row r="40" spans="1:28" ht="63" customHeight="1">
      <c r="A40" s="55">
        <v>273</v>
      </c>
      <c r="B40" s="57" t="s">
        <v>66</v>
      </c>
      <c r="C40" s="43" t="s">
        <v>146</v>
      </c>
      <c r="D40" s="41">
        <v>1</v>
      </c>
      <c r="E40" s="41" t="s">
        <v>16</v>
      </c>
      <c r="F40" s="41"/>
      <c r="G40" s="45">
        <v>10700000</v>
      </c>
      <c r="H40" s="47">
        <f t="shared" si="0"/>
        <v>10700000</v>
      </c>
      <c r="I40" s="42"/>
      <c r="J40" s="47">
        <f t="shared" si="1"/>
        <v>963000</v>
      </c>
      <c r="K40" s="72">
        <f t="shared" si="2"/>
        <v>11663000</v>
      </c>
      <c r="L40" s="73"/>
      <c r="M40" s="73"/>
      <c r="N40" s="73"/>
      <c r="O40" s="73"/>
      <c r="P40" s="73"/>
      <c r="Q40" s="73"/>
      <c r="R40" s="73"/>
      <c r="S40" s="73"/>
      <c r="T40" s="73"/>
      <c r="U40" s="74"/>
      <c r="W40" s="24"/>
      <c r="X40" s="24"/>
      <c r="Y40" s="24"/>
      <c r="Z40" s="24"/>
      <c r="AB40" s="24"/>
    </row>
    <row r="41" spans="1:28" ht="63" customHeight="1">
      <c r="A41" s="55">
        <v>278</v>
      </c>
      <c r="B41" s="57" t="s">
        <v>67</v>
      </c>
      <c r="C41" s="43" t="s">
        <v>147</v>
      </c>
      <c r="D41" s="41">
        <v>6</v>
      </c>
      <c r="E41" s="41" t="s">
        <v>117</v>
      </c>
      <c r="F41" s="41"/>
      <c r="G41" s="45">
        <v>45000000</v>
      </c>
      <c r="H41" s="47">
        <f t="shared" si="0"/>
        <v>270000000</v>
      </c>
      <c r="I41" s="42"/>
      <c r="J41" s="47">
        <f t="shared" si="1"/>
        <v>24300000</v>
      </c>
      <c r="K41" s="72">
        <f t="shared" si="2"/>
        <v>294300000</v>
      </c>
      <c r="L41" s="73"/>
      <c r="M41" s="73"/>
      <c r="N41" s="73"/>
      <c r="O41" s="73"/>
      <c r="P41" s="73"/>
      <c r="Q41" s="73"/>
      <c r="R41" s="73"/>
      <c r="S41" s="73"/>
      <c r="T41" s="73"/>
      <c r="U41" s="74"/>
      <c r="W41" s="24"/>
      <c r="X41" s="24"/>
      <c r="Y41" s="24"/>
      <c r="Z41" s="24"/>
      <c r="AB41" s="24"/>
    </row>
    <row r="42" spans="1:28" ht="63" customHeight="1">
      <c r="A42" s="55">
        <v>281</v>
      </c>
      <c r="B42" s="57" t="s">
        <v>68</v>
      </c>
      <c r="C42" s="43" t="s">
        <v>148</v>
      </c>
      <c r="D42" s="41">
        <v>26</v>
      </c>
      <c r="E42" s="41" t="s">
        <v>7</v>
      </c>
      <c r="F42" s="41"/>
      <c r="G42" s="45">
        <v>15000000</v>
      </c>
      <c r="H42" s="47">
        <f t="shared" si="0"/>
        <v>390000000</v>
      </c>
      <c r="I42" s="42"/>
      <c r="J42" s="47">
        <f t="shared" si="1"/>
        <v>35100000</v>
      </c>
      <c r="K42" s="72">
        <f t="shared" si="2"/>
        <v>425100000</v>
      </c>
      <c r="L42" s="73"/>
      <c r="M42" s="73"/>
      <c r="N42" s="73"/>
      <c r="O42" s="73"/>
      <c r="P42" s="73"/>
      <c r="Q42" s="73"/>
      <c r="R42" s="73"/>
      <c r="S42" s="73"/>
      <c r="T42" s="73"/>
      <c r="U42" s="74"/>
      <c r="W42" s="24"/>
      <c r="X42" s="24"/>
      <c r="Y42" s="24"/>
      <c r="Z42" s="24"/>
      <c r="AB42" s="24"/>
    </row>
    <row r="43" spans="1:28" ht="63" customHeight="1">
      <c r="A43" s="55">
        <v>283</v>
      </c>
      <c r="B43" s="57" t="s">
        <v>69</v>
      </c>
      <c r="C43" s="43" t="s">
        <v>148</v>
      </c>
      <c r="D43" s="41">
        <v>13</v>
      </c>
      <c r="E43" s="41" t="s">
        <v>15</v>
      </c>
      <c r="F43" s="41"/>
      <c r="G43" s="45">
        <v>13000000</v>
      </c>
      <c r="H43" s="47">
        <f t="shared" si="0"/>
        <v>169000000</v>
      </c>
      <c r="I43" s="42"/>
      <c r="J43" s="47">
        <f t="shared" si="1"/>
        <v>15210000</v>
      </c>
      <c r="K43" s="72">
        <f t="shared" si="2"/>
        <v>184210000</v>
      </c>
      <c r="L43" s="73"/>
      <c r="M43" s="73"/>
      <c r="N43" s="73"/>
      <c r="O43" s="73"/>
      <c r="P43" s="73"/>
      <c r="Q43" s="73"/>
      <c r="R43" s="73"/>
      <c r="S43" s="73"/>
      <c r="T43" s="73"/>
      <c r="U43" s="74"/>
      <c r="W43" s="24"/>
      <c r="X43" s="24"/>
      <c r="Y43" s="24"/>
      <c r="Z43" s="24"/>
      <c r="AB43" s="24"/>
    </row>
    <row r="44" spans="1:28" ht="63" customHeight="1">
      <c r="A44" s="55">
        <v>284</v>
      </c>
      <c r="B44" s="57" t="s">
        <v>70</v>
      </c>
      <c r="C44" s="43" t="s">
        <v>148</v>
      </c>
      <c r="D44" s="41">
        <v>3</v>
      </c>
      <c r="E44" s="41" t="s">
        <v>117</v>
      </c>
      <c r="F44" s="41"/>
      <c r="G44" s="45">
        <v>3000000</v>
      </c>
      <c r="H44" s="47">
        <f t="shared" si="0"/>
        <v>9000000</v>
      </c>
      <c r="I44" s="42"/>
      <c r="J44" s="47">
        <f t="shared" si="1"/>
        <v>810000</v>
      </c>
      <c r="K44" s="72">
        <f t="shared" si="2"/>
        <v>9810000</v>
      </c>
      <c r="L44" s="73"/>
      <c r="M44" s="73"/>
      <c r="N44" s="73"/>
      <c r="O44" s="73"/>
      <c r="P44" s="73"/>
      <c r="Q44" s="73"/>
      <c r="R44" s="73"/>
      <c r="S44" s="73"/>
      <c r="T44" s="73"/>
      <c r="U44" s="74"/>
      <c r="W44" s="24"/>
      <c r="X44" s="24"/>
      <c r="Y44" s="24"/>
      <c r="Z44" s="24"/>
      <c r="AB44" s="24"/>
    </row>
    <row r="45" spans="1:28" ht="63" customHeight="1">
      <c r="A45" s="55">
        <v>285</v>
      </c>
      <c r="B45" s="57" t="s">
        <v>71</v>
      </c>
      <c r="C45" s="43" t="s">
        <v>149</v>
      </c>
      <c r="D45" s="41">
        <v>9</v>
      </c>
      <c r="E45" s="41" t="s">
        <v>7</v>
      </c>
      <c r="F45" s="41"/>
      <c r="G45" s="45">
        <v>17000000</v>
      </c>
      <c r="H45" s="47">
        <f t="shared" si="0"/>
        <v>153000000</v>
      </c>
      <c r="I45" s="42"/>
      <c r="J45" s="47">
        <f t="shared" si="1"/>
        <v>13770000</v>
      </c>
      <c r="K45" s="72">
        <f t="shared" si="2"/>
        <v>166770000</v>
      </c>
      <c r="L45" s="73"/>
      <c r="M45" s="73"/>
      <c r="N45" s="73"/>
      <c r="O45" s="73"/>
      <c r="P45" s="73"/>
      <c r="Q45" s="73"/>
      <c r="R45" s="73"/>
      <c r="S45" s="73"/>
      <c r="T45" s="73"/>
      <c r="U45" s="74"/>
      <c r="W45" s="24"/>
      <c r="X45" s="24"/>
      <c r="Y45" s="24"/>
      <c r="Z45" s="24"/>
      <c r="AB45" s="24"/>
    </row>
    <row r="46" spans="1:28" ht="63" customHeight="1">
      <c r="A46" s="55">
        <v>286</v>
      </c>
      <c r="B46" s="57" t="s">
        <v>72</v>
      </c>
      <c r="C46" s="43" t="s">
        <v>149</v>
      </c>
      <c r="D46" s="41">
        <v>4</v>
      </c>
      <c r="E46" s="41" t="s">
        <v>15</v>
      </c>
      <c r="F46" s="41"/>
      <c r="G46" s="45">
        <v>16000000</v>
      </c>
      <c r="H46" s="47">
        <f t="shared" si="0"/>
        <v>64000000</v>
      </c>
      <c r="I46" s="42"/>
      <c r="J46" s="47">
        <f t="shared" si="1"/>
        <v>5760000</v>
      </c>
      <c r="K46" s="72">
        <f t="shared" si="2"/>
        <v>69760000</v>
      </c>
      <c r="L46" s="73"/>
      <c r="M46" s="73"/>
      <c r="N46" s="73"/>
      <c r="O46" s="73"/>
      <c r="P46" s="73"/>
      <c r="Q46" s="73"/>
      <c r="R46" s="73"/>
      <c r="S46" s="73"/>
      <c r="T46" s="73"/>
      <c r="U46" s="74"/>
      <c r="W46" s="24"/>
      <c r="X46" s="24"/>
      <c r="Y46" s="24"/>
      <c r="Z46" s="24"/>
      <c r="AB46" s="24"/>
    </row>
    <row r="47" spans="1:28" ht="63" customHeight="1">
      <c r="A47" s="55">
        <v>287</v>
      </c>
      <c r="B47" s="57" t="s">
        <v>73</v>
      </c>
      <c r="C47" s="43" t="s">
        <v>149</v>
      </c>
      <c r="D47" s="41">
        <v>1</v>
      </c>
      <c r="E47" s="41" t="s">
        <v>117</v>
      </c>
      <c r="F47" s="41"/>
      <c r="G47" s="45">
        <v>29000000</v>
      </c>
      <c r="H47" s="47">
        <f t="shared" si="0"/>
        <v>29000000</v>
      </c>
      <c r="I47" s="42"/>
      <c r="J47" s="47">
        <f t="shared" si="1"/>
        <v>2610000</v>
      </c>
      <c r="K47" s="72">
        <f t="shared" si="2"/>
        <v>31610000</v>
      </c>
      <c r="L47" s="73"/>
      <c r="M47" s="73"/>
      <c r="N47" s="73"/>
      <c r="O47" s="73"/>
      <c r="P47" s="73"/>
      <c r="Q47" s="73"/>
      <c r="R47" s="73"/>
      <c r="S47" s="73"/>
      <c r="T47" s="73"/>
      <c r="U47" s="74"/>
      <c r="W47" s="24"/>
      <c r="X47" s="24"/>
      <c r="Y47" s="24"/>
      <c r="Z47" s="24"/>
      <c r="AB47" s="24"/>
    </row>
    <row r="48" spans="1:28" ht="63" customHeight="1">
      <c r="A48" s="55">
        <v>293</v>
      </c>
      <c r="B48" s="57" t="s">
        <v>74</v>
      </c>
      <c r="C48" s="43" t="s">
        <v>150</v>
      </c>
      <c r="D48" s="41">
        <v>2</v>
      </c>
      <c r="E48" s="41" t="s">
        <v>15</v>
      </c>
      <c r="F48" s="41"/>
      <c r="G48" s="45">
        <v>23000000</v>
      </c>
      <c r="H48" s="47">
        <f t="shared" si="0"/>
        <v>46000000</v>
      </c>
      <c r="I48" s="42"/>
      <c r="J48" s="47">
        <f t="shared" si="1"/>
        <v>4140000</v>
      </c>
      <c r="K48" s="72">
        <f t="shared" si="2"/>
        <v>50140000</v>
      </c>
      <c r="L48" s="73"/>
      <c r="M48" s="73"/>
      <c r="N48" s="73"/>
      <c r="O48" s="73"/>
      <c r="P48" s="73"/>
      <c r="Q48" s="73"/>
      <c r="R48" s="73"/>
      <c r="S48" s="73"/>
      <c r="T48" s="73"/>
      <c r="U48" s="74"/>
      <c r="W48" s="24"/>
      <c r="X48" s="24"/>
      <c r="Y48" s="24"/>
      <c r="Z48" s="24"/>
      <c r="AB48" s="24"/>
    </row>
    <row r="49" spans="1:28" ht="63" customHeight="1">
      <c r="A49" s="55">
        <v>295</v>
      </c>
      <c r="B49" s="57" t="s">
        <v>75</v>
      </c>
      <c r="C49" s="43" t="s">
        <v>151</v>
      </c>
      <c r="D49" s="41">
        <v>2</v>
      </c>
      <c r="E49" s="41" t="s">
        <v>16</v>
      </c>
      <c r="F49" s="41"/>
      <c r="G49" s="45">
        <v>24000000</v>
      </c>
      <c r="H49" s="47">
        <f t="shared" si="0"/>
        <v>48000000</v>
      </c>
      <c r="I49" s="42"/>
      <c r="J49" s="47">
        <f t="shared" si="1"/>
        <v>4320000</v>
      </c>
      <c r="K49" s="72">
        <f t="shared" si="2"/>
        <v>52320000</v>
      </c>
      <c r="L49" s="73"/>
      <c r="M49" s="73"/>
      <c r="N49" s="73"/>
      <c r="O49" s="73"/>
      <c r="P49" s="73"/>
      <c r="Q49" s="73"/>
      <c r="R49" s="73"/>
      <c r="S49" s="73"/>
      <c r="T49" s="73"/>
      <c r="U49" s="74"/>
      <c r="W49" s="24"/>
      <c r="X49" s="24"/>
      <c r="Y49" s="24"/>
      <c r="Z49" s="24"/>
      <c r="AB49" s="24"/>
    </row>
    <row r="50" spans="1:28" ht="63" customHeight="1">
      <c r="A50" s="55">
        <v>297</v>
      </c>
      <c r="B50" s="57" t="s">
        <v>76</v>
      </c>
      <c r="C50" s="43" t="s">
        <v>152</v>
      </c>
      <c r="D50" s="41">
        <v>5</v>
      </c>
      <c r="E50" s="41" t="s">
        <v>7</v>
      </c>
      <c r="F50" s="41"/>
      <c r="G50" s="45">
        <v>5000000</v>
      </c>
      <c r="H50" s="47">
        <f t="shared" si="0"/>
        <v>25000000</v>
      </c>
      <c r="I50" s="42"/>
      <c r="J50" s="47">
        <f t="shared" si="1"/>
        <v>2250000</v>
      </c>
      <c r="K50" s="72">
        <f t="shared" si="2"/>
        <v>27250000</v>
      </c>
      <c r="L50" s="73"/>
      <c r="M50" s="73"/>
      <c r="N50" s="73"/>
      <c r="O50" s="73"/>
      <c r="P50" s="73"/>
      <c r="Q50" s="73"/>
      <c r="R50" s="73"/>
      <c r="S50" s="73"/>
      <c r="T50" s="73"/>
      <c r="U50" s="74"/>
      <c r="W50" s="24"/>
      <c r="X50" s="24"/>
      <c r="Y50" s="24"/>
      <c r="Z50" s="24"/>
      <c r="AB50" s="24"/>
    </row>
    <row r="51" spans="1:28" ht="63" customHeight="1">
      <c r="A51" s="55">
        <v>300</v>
      </c>
      <c r="B51" s="57" t="s">
        <v>77</v>
      </c>
      <c r="C51" s="43" t="s">
        <v>152</v>
      </c>
      <c r="D51" s="41">
        <v>1</v>
      </c>
      <c r="E51" s="41" t="s">
        <v>16</v>
      </c>
      <c r="F51" s="41"/>
      <c r="G51" s="45">
        <v>3000000</v>
      </c>
      <c r="H51" s="47">
        <f t="shared" si="0"/>
        <v>3000000</v>
      </c>
      <c r="I51" s="42"/>
      <c r="J51" s="47">
        <f t="shared" si="1"/>
        <v>270000</v>
      </c>
      <c r="K51" s="72">
        <f t="shared" si="2"/>
        <v>3270000</v>
      </c>
      <c r="L51" s="73"/>
      <c r="M51" s="73"/>
      <c r="N51" s="73"/>
      <c r="O51" s="73"/>
      <c r="P51" s="73"/>
      <c r="Q51" s="73"/>
      <c r="R51" s="73"/>
      <c r="S51" s="73"/>
      <c r="T51" s="73"/>
      <c r="U51" s="74"/>
      <c r="W51" s="24"/>
      <c r="X51" s="24"/>
      <c r="Y51" s="24"/>
      <c r="Z51" s="24"/>
      <c r="AB51" s="24"/>
    </row>
    <row r="52" spans="1:28" ht="63" customHeight="1">
      <c r="A52" s="55">
        <v>301</v>
      </c>
      <c r="B52" s="57" t="s">
        <v>78</v>
      </c>
      <c r="C52" s="43" t="s">
        <v>152</v>
      </c>
      <c r="D52" s="41">
        <v>1</v>
      </c>
      <c r="E52" s="41" t="s">
        <v>15</v>
      </c>
      <c r="F52" s="41"/>
      <c r="G52" s="45">
        <v>4000000</v>
      </c>
      <c r="H52" s="47">
        <f t="shared" si="0"/>
        <v>4000000</v>
      </c>
      <c r="I52" s="42"/>
      <c r="J52" s="47">
        <f t="shared" si="1"/>
        <v>360000</v>
      </c>
      <c r="K52" s="72">
        <f t="shared" si="2"/>
        <v>4360000</v>
      </c>
      <c r="L52" s="73"/>
      <c r="M52" s="73"/>
      <c r="N52" s="73"/>
      <c r="O52" s="73"/>
      <c r="P52" s="73"/>
      <c r="Q52" s="73"/>
      <c r="R52" s="73"/>
      <c r="S52" s="73"/>
      <c r="T52" s="73"/>
      <c r="U52" s="74"/>
      <c r="W52" s="24"/>
      <c r="X52" s="24"/>
      <c r="Y52" s="24"/>
      <c r="Z52" s="24"/>
      <c r="AB52" s="24"/>
    </row>
    <row r="53" spans="1:28" ht="63" customHeight="1">
      <c r="A53" s="55">
        <v>303</v>
      </c>
      <c r="B53" s="57" t="s">
        <v>79</v>
      </c>
      <c r="C53" s="43" t="s">
        <v>152</v>
      </c>
      <c r="D53" s="41">
        <v>26</v>
      </c>
      <c r="E53" s="41" t="s">
        <v>11</v>
      </c>
      <c r="F53" s="41"/>
      <c r="G53" s="45">
        <v>5000000</v>
      </c>
      <c r="H53" s="47">
        <f t="shared" si="0"/>
        <v>130000000</v>
      </c>
      <c r="I53" s="42"/>
      <c r="J53" s="47">
        <f t="shared" si="1"/>
        <v>11700000</v>
      </c>
      <c r="K53" s="72">
        <f t="shared" si="2"/>
        <v>141700000</v>
      </c>
      <c r="L53" s="73"/>
      <c r="M53" s="73"/>
      <c r="N53" s="73"/>
      <c r="O53" s="73"/>
      <c r="P53" s="73"/>
      <c r="Q53" s="73"/>
      <c r="R53" s="73"/>
      <c r="S53" s="73"/>
      <c r="T53" s="73"/>
      <c r="U53" s="74"/>
      <c r="W53" s="24"/>
      <c r="X53" s="24"/>
      <c r="Y53" s="24"/>
      <c r="Z53" s="24"/>
      <c r="AB53" s="24"/>
    </row>
    <row r="54" spans="1:28" ht="63" customHeight="1">
      <c r="A54" s="55">
        <v>305</v>
      </c>
      <c r="B54" s="57" t="s">
        <v>80</v>
      </c>
      <c r="C54" s="43" t="s">
        <v>152</v>
      </c>
      <c r="D54" s="41">
        <v>2</v>
      </c>
      <c r="E54" s="41" t="s">
        <v>10</v>
      </c>
      <c r="F54" s="41"/>
      <c r="G54" s="45">
        <v>20000000</v>
      </c>
      <c r="H54" s="47">
        <f t="shared" si="0"/>
        <v>40000000</v>
      </c>
      <c r="I54" s="42"/>
      <c r="J54" s="47">
        <f t="shared" si="1"/>
        <v>3600000</v>
      </c>
      <c r="K54" s="72">
        <f t="shared" si="2"/>
        <v>43600000</v>
      </c>
      <c r="L54" s="73"/>
      <c r="M54" s="73"/>
      <c r="N54" s="73"/>
      <c r="O54" s="73"/>
      <c r="P54" s="73"/>
      <c r="Q54" s="73"/>
      <c r="R54" s="73"/>
      <c r="S54" s="73"/>
      <c r="T54" s="73"/>
      <c r="U54" s="74"/>
      <c r="W54" s="24"/>
      <c r="X54" s="24"/>
      <c r="Y54" s="24"/>
      <c r="Z54" s="24"/>
      <c r="AB54" s="24"/>
    </row>
    <row r="55" spans="1:28" ht="63" customHeight="1">
      <c r="A55" s="55">
        <v>306</v>
      </c>
      <c r="B55" s="57" t="s">
        <v>81</v>
      </c>
      <c r="C55" s="43" t="s">
        <v>152</v>
      </c>
      <c r="D55" s="41">
        <v>5</v>
      </c>
      <c r="E55" s="41" t="s">
        <v>15</v>
      </c>
      <c r="F55" s="41"/>
      <c r="G55" s="45">
        <v>4000000</v>
      </c>
      <c r="H55" s="47">
        <f t="shared" si="0"/>
        <v>20000000</v>
      </c>
      <c r="I55" s="42"/>
      <c r="J55" s="47">
        <f t="shared" si="1"/>
        <v>1800000</v>
      </c>
      <c r="K55" s="72">
        <f t="shared" si="2"/>
        <v>21800000</v>
      </c>
      <c r="L55" s="73"/>
      <c r="M55" s="73"/>
      <c r="N55" s="73"/>
      <c r="O55" s="73"/>
      <c r="P55" s="73"/>
      <c r="Q55" s="73"/>
      <c r="R55" s="73"/>
      <c r="S55" s="73"/>
      <c r="T55" s="73"/>
      <c r="U55" s="74"/>
      <c r="W55" s="24"/>
      <c r="X55" s="24"/>
      <c r="Y55" s="24"/>
      <c r="Z55" s="24"/>
      <c r="AB55" s="24"/>
    </row>
    <row r="56" spans="1:28" ht="63" customHeight="1">
      <c r="A56" s="55">
        <v>317</v>
      </c>
      <c r="B56" s="57" t="s">
        <v>82</v>
      </c>
      <c r="C56" s="43" t="s">
        <v>153</v>
      </c>
      <c r="D56" s="41">
        <v>11</v>
      </c>
      <c r="E56" s="41" t="s">
        <v>15</v>
      </c>
      <c r="F56" s="41"/>
      <c r="G56" s="45">
        <v>4000000</v>
      </c>
      <c r="H56" s="47">
        <f t="shared" si="0"/>
        <v>44000000</v>
      </c>
      <c r="I56" s="42"/>
      <c r="J56" s="47">
        <f t="shared" si="1"/>
        <v>3960000</v>
      </c>
      <c r="K56" s="72">
        <f t="shared" si="2"/>
        <v>47960000</v>
      </c>
      <c r="L56" s="73"/>
      <c r="M56" s="73"/>
      <c r="N56" s="73"/>
      <c r="O56" s="73"/>
      <c r="P56" s="73"/>
      <c r="Q56" s="73"/>
      <c r="R56" s="73"/>
      <c r="S56" s="73"/>
      <c r="T56" s="73"/>
      <c r="U56" s="74"/>
      <c r="W56" s="24"/>
      <c r="X56" s="24"/>
      <c r="Y56" s="24"/>
      <c r="Z56" s="24"/>
      <c r="AB56" s="24"/>
    </row>
    <row r="57" spans="1:28" ht="63" customHeight="1">
      <c r="A57" s="55">
        <v>323</v>
      </c>
      <c r="B57" s="57" t="s">
        <v>83</v>
      </c>
      <c r="C57" s="43" t="s">
        <v>153</v>
      </c>
      <c r="D57" s="41">
        <v>1</v>
      </c>
      <c r="E57" s="41" t="s">
        <v>24</v>
      </c>
      <c r="F57" s="41"/>
      <c r="G57" s="45">
        <v>285000000</v>
      </c>
      <c r="H57" s="47">
        <f t="shared" si="0"/>
        <v>285000000</v>
      </c>
      <c r="I57" s="42"/>
      <c r="J57" s="47">
        <f t="shared" si="1"/>
        <v>25650000</v>
      </c>
      <c r="K57" s="72">
        <f t="shared" si="2"/>
        <v>310650000</v>
      </c>
      <c r="L57" s="73"/>
      <c r="M57" s="73"/>
      <c r="N57" s="73"/>
      <c r="O57" s="73"/>
      <c r="P57" s="73"/>
      <c r="Q57" s="73"/>
      <c r="R57" s="73"/>
      <c r="S57" s="73"/>
      <c r="T57" s="73"/>
      <c r="U57" s="74"/>
      <c r="W57" s="24"/>
      <c r="X57" s="24"/>
      <c r="Y57" s="24"/>
      <c r="Z57" s="24"/>
      <c r="AB57" s="24"/>
    </row>
    <row r="58" spans="1:28" ht="63" customHeight="1">
      <c r="A58" s="55">
        <v>324</v>
      </c>
      <c r="B58" s="57" t="s">
        <v>84</v>
      </c>
      <c r="C58" s="43" t="s">
        <v>153</v>
      </c>
      <c r="D58" s="41">
        <v>1</v>
      </c>
      <c r="E58" s="41" t="s">
        <v>25</v>
      </c>
      <c r="F58" s="41"/>
      <c r="G58" s="45">
        <v>413000000</v>
      </c>
      <c r="H58" s="47">
        <f t="shared" si="0"/>
        <v>413000000</v>
      </c>
      <c r="I58" s="42"/>
      <c r="J58" s="47">
        <f t="shared" si="1"/>
        <v>37170000</v>
      </c>
      <c r="K58" s="72">
        <f t="shared" si="2"/>
        <v>450170000</v>
      </c>
      <c r="L58" s="73"/>
      <c r="M58" s="73"/>
      <c r="N58" s="73"/>
      <c r="O58" s="73"/>
      <c r="P58" s="73"/>
      <c r="Q58" s="73"/>
      <c r="R58" s="73"/>
      <c r="S58" s="73"/>
      <c r="T58" s="73"/>
      <c r="U58" s="74"/>
      <c r="W58" s="24"/>
      <c r="X58" s="24"/>
      <c r="Y58" s="24"/>
      <c r="Z58" s="24"/>
      <c r="AB58" s="24"/>
    </row>
    <row r="59" spans="1:28" ht="63" customHeight="1">
      <c r="A59" s="55">
        <v>326</v>
      </c>
      <c r="B59" s="57" t="s">
        <v>85</v>
      </c>
      <c r="C59" s="43" t="s">
        <v>154</v>
      </c>
      <c r="D59" s="41">
        <v>1</v>
      </c>
      <c r="E59" s="41" t="s">
        <v>9</v>
      </c>
      <c r="F59" s="41"/>
      <c r="G59" s="45">
        <v>16000000</v>
      </c>
      <c r="H59" s="47">
        <f t="shared" si="0"/>
        <v>16000000</v>
      </c>
      <c r="I59" s="42"/>
      <c r="J59" s="47">
        <f t="shared" si="1"/>
        <v>1440000</v>
      </c>
      <c r="K59" s="72">
        <f t="shared" si="2"/>
        <v>17440000</v>
      </c>
      <c r="L59" s="73"/>
      <c r="M59" s="73"/>
      <c r="N59" s="73"/>
      <c r="O59" s="73"/>
      <c r="P59" s="73"/>
      <c r="Q59" s="73"/>
      <c r="R59" s="73"/>
      <c r="S59" s="73"/>
      <c r="T59" s="73"/>
      <c r="U59" s="74"/>
      <c r="W59" s="24"/>
      <c r="X59" s="24"/>
      <c r="Y59" s="24"/>
      <c r="Z59" s="24"/>
      <c r="AB59" s="24"/>
    </row>
    <row r="60" spans="1:28" ht="63" customHeight="1">
      <c r="A60" s="55">
        <v>330</v>
      </c>
      <c r="B60" s="57" t="s">
        <v>86</v>
      </c>
      <c r="C60" s="43" t="s">
        <v>155</v>
      </c>
      <c r="D60" s="41">
        <v>2</v>
      </c>
      <c r="E60" s="41" t="s">
        <v>15</v>
      </c>
      <c r="F60" s="41"/>
      <c r="G60" s="45">
        <v>4000000</v>
      </c>
      <c r="H60" s="47">
        <f t="shared" si="0"/>
        <v>8000000</v>
      </c>
      <c r="I60" s="42"/>
      <c r="J60" s="47">
        <f t="shared" si="1"/>
        <v>720000</v>
      </c>
      <c r="K60" s="72">
        <f t="shared" si="2"/>
        <v>8720000</v>
      </c>
      <c r="L60" s="73"/>
      <c r="M60" s="73"/>
      <c r="N60" s="73"/>
      <c r="O60" s="73"/>
      <c r="P60" s="73"/>
      <c r="Q60" s="73"/>
      <c r="R60" s="73"/>
      <c r="S60" s="73"/>
      <c r="T60" s="73"/>
      <c r="U60" s="74"/>
      <c r="W60" s="24"/>
      <c r="X60" s="24"/>
      <c r="Y60" s="24"/>
      <c r="Z60" s="24"/>
      <c r="AB60" s="24"/>
    </row>
    <row r="61" spans="1:28" ht="63" customHeight="1">
      <c r="A61" s="55">
        <v>341</v>
      </c>
      <c r="B61" s="57" t="s">
        <v>87</v>
      </c>
      <c r="C61" s="43" t="s">
        <v>156</v>
      </c>
      <c r="D61" s="41">
        <v>3</v>
      </c>
      <c r="E61" s="41" t="s">
        <v>11</v>
      </c>
      <c r="F61" s="41"/>
      <c r="G61" s="45">
        <v>7500000</v>
      </c>
      <c r="H61" s="47">
        <f t="shared" si="0"/>
        <v>22500000</v>
      </c>
      <c r="I61" s="42"/>
      <c r="J61" s="47">
        <f t="shared" si="1"/>
        <v>2025000</v>
      </c>
      <c r="K61" s="72">
        <f t="shared" si="2"/>
        <v>24525000</v>
      </c>
      <c r="L61" s="73"/>
      <c r="M61" s="73"/>
      <c r="N61" s="73"/>
      <c r="O61" s="73"/>
      <c r="P61" s="73"/>
      <c r="Q61" s="73"/>
      <c r="R61" s="73"/>
      <c r="S61" s="73"/>
      <c r="T61" s="73"/>
      <c r="U61" s="74"/>
      <c r="W61" s="24"/>
      <c r="X61" s="24"/>
      <c r="Y61" s="24"/>
      <c r="Z61" s="24"/>
      <c r="AB61" s="24"/>
    </row>
    <row r="62" spans="1:28" ht="63" customHeight="1">
      <c r="A62" s="55">
        <v>344</v>
      </c>
      <c r="B62" s="57" t="s">
        <v>88</v>
      </c>
      <c r="C62" s="43" t="s">
        <v>157</v>
      </c>
      <c r="D62" s="41">
        <v>3</v>
      </c>
      <c r="E62" s="41" t="s">
        <v>11</v>
      </c>
      <c r="F62" s="41"/>
      <c r="G62" s="45">
        <v>7500000</v>
      </c>
      <c r="H62" s="47">
        <f t="shared" si="0"/>
        <v>22500000</v>
      </c>
      <c r="I62" s="42"/>
      <c r="J62" s="47">
        <f t="shared" si="1"/>
        <v>2025000</v>
      </c>
      <c r="K62" s="72">
        <f t="shared" si="2"/>
        <v>24525000</v>
      </c>
      <c r="L62" s="73"/>
      <c r="M62" s="73"/>
      <c r="N62" s="73"/>
      <c r="O62" s="73"/>
      <c r="P62" s="73"/>
      <c r="Q62" s="73"/>
      <c r="R62" s="73"/>
      <c r="S62" s="73"/>
      <c r="T62" s="73"/>
      <c r="U62" s="74"/>
      <c r="W62" s="24"/>
      <c r="X62" s="24"/>
      <c r="Y62" s="24"/>
      <c r="Z62" s="24"/>
      <c r="AB62" s="24"/>
    </row>
    <row r="63" spans="1:28" ht="63" customHeight="1">
      <c r="A63" s="55">
        <v>345</v>
      </c>
      <c r="B63" s="57" t="s">
        <v>89</v>
      </c>
      <c r="C63" s="43" t="s">
        <v>157</v>
      </c>
      <c r="D63" s="41">
        <v>13</v>
      </c>
      <c r="E63" s="41" t="s">
        <v>10</v>
      </c>
      <c r="F63" s="41"/>
      <c r="G63" s="45">
        <v>20000000</v>
      </c>
      <c r="H63" s="47">
        <f t="shared" si="0"/>
        <v>260000000</v>
      </c>
      <c r="I63" s="42"/>
      <c r="J63" s="47">
        <f t="shared" si="1"/>
        <v>23400000</v>
      </c>
      <c r="K63" s="72">
        <f t="shared" si="2"/>
        <v>283400000</v>
      </c>
      <c r="L63" s="73"/>
      <c r="M63" s="73"/>
      <c r="N63" s="73"/>
      <c r="O63" s="73"/>
      <c r="P63" s="73"/>
      <c r="Q63" s="73"/>
      <c r="R63" s="73"/>
      <c r="S63" s="73"/>
      <c r="T63" s="73"/>
      <c r="U63" s="74"/>
      <c r="W63" s="24"/>
      <c r="X63" s="24"/>
      <c r="Y63" s="24"/>
      <c r="Z63" s="24"/>
      <c r="AB63" s="24"/>
    </row>
    <row r="64" spans="1:28" ht="63" customHeight="1">
      <c r="A64" s="55">
        <v>347</v>
      </c>
      <c r="B64" s="57" t="s">
        <v>90</v>
      </c>
      <c r="C64" s="43" t="s">
        <v>157</v>
      </c>
      <c r="D64" s="41">
        <v>4</v>
      </c>
      <c r="E64" s="41" t="s">
        <v>26</v>
      </c>
      <c r="F64" s="41"/>
      <c r="G64" s="45">
        <v>63000000</v>
      </c>
      <c r="H64" s="47">
        <f t="shared" si="0"/>
        <v>252000000</v>
      </c>
      <c r="I64" s="42"/>
      <c r="J64" s="47">
        <f t="shared" si="1"/>
        <v>22680000</v>
      </c>
      <c r="K64" s="72">
        <f t="shared" si="2"/>
        <v>274680000</v>
      </c>
      <c r="L64" s="73"/>
      <c r="M64" s="73"/>
      <c r="N64" s="73"/>
      <c r="O64" s="73"/>
      <c r="P64" s="73"/>
      <c r="Q64" s="73"/>
      <c r="R64" s="73"/>
      <c r="S64" s="73"/>
      <c r="T64" s="73"/>
      <c r="U64" s="74"/>
      <c r="W64" s="24"/>
      <c r="X64" s="24"/>
      <c r="Y64" s="24"/>
      <c r="Z64" s="24"/>
      <c r="AB64" s="24"/>
    </row>
    <row r="65" spans="1:28" ht="63" customHeight="1">
      <c r="A65" s="55">
        <v>348</v>
      </c>
      <c r="B65" s="57" t="s">
        <v>91</v>
      </c>
      <c r="C65" s="43" t="s">
        <v>157</v>
      </c>
      <c r="D65" s="41">
        <v>4</v>
      </c>
      <c r="E65" s="41" t="s">
        <v>27</v>
      </c>
      <c r="F65" s="41"/>
      <c r="G65" s="45">
        <v>206000000</v>
      </c>
      <c r="H65" s="47">
        <f t="shared" si="0"/>
        <v>824000000</v>
      </c>
      <c r="I65" s="42"/>
      <c r="J65" s="47">
        <f t="shared" si="1"/>
        <v>74160000</v>
      </c>
      <c r="K65" s="72">
        <f t="shared" si="2"/>
        <v>898160000</v>
      </c>
      <c r="L65" s="73"/>
      <c r="M65" s="73"/>
      <c r="N65" s="73"/>
      <c r="O65" s="73"/>
      <c r="P65" s="73"/>
      <c r="Q65" s="73"/>
      <c r="R65" s="73"/>
      <c r="S65" s="73"/>
      <c r="T65" s="73"/>
      <c r="U65" s="74"/>
      <c r="W65" s="24"/>
      <c r="X65" s="24"/>
      <c r="Y65" s="24"/>
      <c r="Z65" s="24"/>
      <c r="AB65" s="24"/>
    </row>
    <row r="66" spans="1:28" ht="63" customHeight="1">
      <c r="A66" s="55">
        <v>354</v>
      </c>
      <c r="B66" s="57" t="s">
        <v>92</v>
      </c>
      <c r="C66" s="43" t="s">
        <v>158</v>
      </c>
      <c r="D66" s="41">
        <v>3</v>
      </c>
      <c r="E66" s="41" t="s">
        <v>15</v>
      </c>
      <c r="F66" s="41"/>
      <c r="G66" s="45">
        <v>4000000</v>
      </c>
      <c r="H66" s="47">
        <f t="shared" si="0"/>
        <v>12000000</v>
      </c>
      <c r="I66" s="42"/>
      <c r="J66" s="47">
        <f t="shared" si="1"/>
        <v>1080000</v>
      </c>
      <c r="K66" s="72">
        <f t="shared" si="2"/>
        <v>13080000</v>
      </c>
      <c r="L66" s="73"/>
      <c r="M66" s="73"/>
      <c r="N66" s="73"/>
      <c r="O66" s="73"/>
      <c r="P66" s="73"/>
      <c r="Q66" s="73"/>
      <c r="R66" s="73"/>
      <c r="S66" s="73"/>
      <c r="T66" s="73"/>
      <c r="U66" s="74"/>
      <c r="W66" s="24"/>
      <c r="X66" s="24"/>
      <c r="Y66" s="24"/>
      <c r="Z66" s="24"/>
      <c r="AB66" s="24"/>
    </row>
    <row r="67" spans="1:28" ht="63" customHeight="1">
      <c r="A67" s="55">
        <v>355</v>
      </c>
      <c r="B67" s="57" t="s">
        <v>93</v>
      </c>
      <c r="C67" s="43" t="s">
        <v>158</v>
      </c>
      <c r="D67" s="41">
        <v>62</v>
      </c>
      <c r="E67" s="41" t="s">
        <v>117</v>
      </c>
      <c r="F67" s="41"/>
      <c r="G67" s="45">
        <v>8000000</v>
      </c>
      <c r="H67" s="47">
        <f t="shared" si="0"/>
        <v>496000000</v>
      </c>
      <c r="I67" s="42"/>
      <c r="J67" s="47">
        <f t="shared" si="1"/>
        <v>44640000</v>
      </c>
      <c r="K67" s="72">
        <f t="shared" si="2"/>
        <v>540640000</v>
      </c>
      <c r="L67" s="73"/>
      <c r="M67" s="73"/>
      <c r="N67" s="73"/>
      <c r="O67" s="73"/>
      <c r="P67" s="73"/>
      <c r="Q67" s="73"/>
      <c r="R67" s="73"/>
      <c r="S67" s="73"/>
      <c r="T67" s="73"/>
      <c r="U67" s="74"/>
      <c r="W67" s="24"/>
      <c r="X67" s="24"/>
      <c r="Y67" s="24"/>
      <c r="Z67" s="24"/>
      <c r="AB67" s="24"/>
    </row>
    <row r="68" spans="1:28" ht="63" customHeight="1">
      <c r="A68" s="55">
        <v>361</v>
      </c>
      <c r="B68" s="57" t="s">
        <v>94</v>
      </c>
      <c r="C68" s="43" t="s">
        <v>159</v>
      </c>
      <c r="D68" s="41">
        <v>1</v>
      </c>
      <c r="E68" s="41" t="s">
        <v>22</v>
      </c>
      <c r="F68" s="41"/>
      <c r="G68" s="45">
        <v>60000000</v>
      </c>
      <c r="H68" s="47">
        <f t="shared" si="0"/>
        <v>60000000</v>
      </c>
      <c r="I68" s="42"/>
      <c r="J68" s="47">
        <f t="shared" si="1"/>
        <v>5400000</v>
      </c>
      <c r="K68" s="72">
        <f t="shared" si="2"/>
        <v>65400000</v>
      </c>
      <c r="L68" s="73"/>
      <c r="M68" s="73"/>
      <c r="N68" s="73"/>
      <c r="O68" s="73"/>
      <c r="P68" s="73"/>
      <c r="Q68" s="73"/>
      <c r="R68" s="73"/>
      <c r="S68" s="73"/>
      <c r="T68" s="73"/>
      <c r="U68" s="74"/>
      <c r="W68" s="24"/>
      <c r="X68" s="24"/>
      <c r="Y68" s="24"/>
      <c r="Z68" s="24"/>
      <c r="AB68" s="24"/>
    </row>
    <row r="69" spans="1:28" ht="63" customHeight="1">
      <c r="A69" s="55">
        <v>363</v>
      </c>
      <c r="B69" s="57" t="s">
        <v>95</v>
      </c>
      <c r="C69" s="43" t="s">
        <v>159</v>
      </c>
      <c r="D69" s="41">
        <v>7</v>
      </c>
      <c r="E69" s="41" t="s">
        <v>15</v>
      </c>
      <c r="F69" s="41"/>
      <c r="G69" s="45">
        <v>10700000</v>
      </c>
      <c r="H69" s="47">
        <f t="shared" si="0"/>
        <v>74900000</v>
      </c>
      <c r="I69" s="42"/>
      <c r="J69" s="47">
        <f t="shared" si="1"/>
        <v>6741000</v>
      </c>
      <c r="K69" s="72">
        <f t="shared" si="2"/>
        <v>81641000</v>
      </c>
      <c r="L69" s="73"/>
      <c r="M69" s="73"/>
      <c r="N69" s="73"/>
      <c r="O69" s="73"/>
      <c r="P69" s="73"/>
      <c r="Q69" s="73"/>
      <c r="R69" s="73"/>
      <c r="S69" s="73"/>
      <c r="T69" s="73"/>
      <c r="U69" s="74"/>
      <c r="W69" s="24"/>
      <c r="X69" s="24"/>
      <c r="Y69" s="24"/>
      <c r="Z69" s="24"/>
      <c r="AB69" s="24"/>
    </row>
    <row r="70" spans="1:28" ht="63" customHeight="1">
      <c r="A70" s="55">
        <v>370</v>
      </c>
      <c r="B70" s="57" t="s">
        <v>96</v>
      </c>
      <c r="C70" s="43" t="s">
        <v>160</v>
      </c>
      <c r="D70" s="41">
        <v>6</v>
      </c>
      <c r="E70" s="41" t="s">
        <v>7</v>
      </c>
      <c r="F70" s="41"/>
      <c r="G70" s="45">
        <v>6000000</v>
      </c>
      <c r="H70" s="47">
        <f t="shared" ref="H70:H89" si="3">G70*D70</f>
        <v>36000000</v>
      </c>
      <c r="I70" s="42"/>
      <c r="J70" s="47">
        <f t="shared" ref="J70:J89" si="4">H70*9%</f>
        <v>3240000</v>
      </c>
      <c r="K70" s="72">
        <f t="shared" ref="K70:K89" si="5">J70+H70</f>
        <v>39240000</v>
      </c>
      <c r="L70" s="73"/>
      <c r="M70" s="73"/>
      <c r="N70" s="73"/>
      <c r="O70" s="73"/>
      <c r="P70" s="73"/>
      <c r="Q70" s="73"/>
      <c r="R70" s="73"/>
      <c r="S70" s="73"/>
      <c r="T70" s="73"/>
      <c r="U70" s="74"/>
      <c r="W70" s="24"/>
      <c r="X70" s="24"/>
      <c r="Y70" s="24"/>
      <c r="Z70" s="24"/>
      <c r="AB70" s="24"/>
    </row>
    <row r="71" spans="1:28" ht="63" customHeight="1">
      <c r="A71" s="55">
        <v>375</v>
      </c>
      <c r="B71" s="57" t="s">
        <v>97</v>
      </c>
      <c r="C71" s="43" t="s">
        <v>161</v>
      </c>
      <c r="D71" s="41">
        <v>1</v>
      </c>
      <c r="E71" s="41" t="s">
        <v>11</v>
      </c>
      <c r="F71" s="41"/>
      <c r="G71" s="45">
        <v>20000000</v>
      </c>
      <c r="H71" s="47">
        <f t="shared" si="3"/>
        <v>20000000</v>
      </c>
      <c r="I71" s="42"/>
      <c r="J71" s="47">
        <f t="shared" si="4"/>
        <v>1800000</v>
      </c>
      <c r="K71" s="72">
        <f t="shared" si="5"/>
        <v>21800000</v>
      </c>
      <c r="L71" s="73"/>
      <c r="M71" s="73"/>
      <c r="N71" s="73"/>
      <c r="O71" s="73"/>
      <c r="P71" s="73"/>
      <c r="Q71" s="73"/>
      <c r="R71" s="73"/>
      <c r="S71" s="73"/>
      <c r="T71" s="73"/>
      <c r="U71" s="74"/>
      <c r="W71" s="24"/>
      <c r="X71" s="24"/>
      <c r="Y71" s="24"/>
      <c r="Z71" s="24"/>
      <c r="AB71" s="24"/>
    </row>
    <row r="72" spans="1:28" ht="63" customHeight="1">
      <c r="A72" s="55">
        <v>401</v>
      </c>
      <c r="B72" s="57" t="s">
        <v>98</v>
      </c>
      <c r="C72" s="43" t="s">
        <v>162</v>
      </c>
      <c r="D72" s="41">
        <v>1</v>
      </c>
      <c r="E72" s="41" t="s">
        <v>8</v>
      </c>
      <c r="F72" s="41"/>
      <c r="G72" s="45">
        <v>214000000</v>
      </c>
      <c r="H72" s="47">
        <f t="shared" si="3"/>
        <v>214000000</v>
      </c>
      <c r="I72" s="42"/>
      <c r="J72" s="47">
        <f t="shared" si="4"/>
        <v>19260000</v>
      </c>
      <c r="K72" s="72">
        <f t="shared" si="5"/>
        <v>233260000</v>
      </c>
      <c r="L72" s="73"/>
      <c r="M72" s="73"/>
      <c r="N72" s="73"/>
      <c r="O72" s="73"/>
      <c r="P72" s="73"/>
      <c r="Q72" s="73"/>
      <c r="R72" s="73"/>
      <c r="S72" s="73"/>
      <c r="T72" s="73"/>
      <c r="U72" s="74"/>
      <c r="W72" s="24"/>
      <c r="X72" s="24"/>
      <c r="Y72" s="24"/>
      <c r="Z72" s="24"/>
      <c r="AB72" s="24"/>
    </row>
    <row r="73" spans="1:28" ht="63" customHeight="1">
      <c r="A73" s="55">
        <v>407</v>
      </c>
      <c r="B73" s="57" t="s">
        <v>99</v>
      </c>
      <c r="C73" s="43" t="s">
        <v>163</v>
      </c>
      <c r="D73" s="41">
        <v>2</v>
      </c>
      <c r="E73" s="41" t="s">
        <v>15</v>
      </c>
      <c r="F73" s="41"/>
      <c r="G73" s="45">
        <v>24000000</v>
      </c>
      <c r="H73" s="47">
        <f t="shared" si="3"/>
        <v>48000000</v>
      </c>
      <c r="I73" s="42"/>
      <c r="J73" s="47">
        <f t="shared" si="4"/>
        <v>4320000</v>
      </c>
      <c r="K73" s="72">
        <f t="shared" si="5"/>
        <v>52320000</v>
      </c>
      <c r="L73" s="73"/>
      <c r="M73" s="73"/>
      <c r="N73" s="73"/>
      <c r="O73" s="73"/>
      <c r="P73" s="73"/>
      <c r="Q73" s="73"/>
      <c r="R73" s="73"/>
      <c r="S73" s="73"/>
      <c r="T73" s="73"/>
      <c r="U73" s="74"/>
      <c r="W73" s="24"/>
      <c r="X73" s="24"/>
      <c r="Y73" s="24"/>
      <c r="Z73" s="24"/>
      <c r="AB73" s="24"/>
    </row>
    <row r="74" spans="1:28" ht="63" customHeight="1">
      <c r="A74" s="55">
        <v>411</v>
      </c>
      <c r="B74" s="57" t="s">
        <v>100</v>
      </c>
      <c r="C74" s="43" t="s">
        <v>164</v>
      </c>
      <c r="D74" s="41">
        <v>1</v>
      </c>
      <c r="E74" s="41" t="s">
        <v>116</v>
      </c>
      <c r="F74" s="41"/>
      <c r="G74" s="45">
        <v>7200000000</v>
      </c>
      <c r="H74" s="47">
        <f t="shared" si="3"/>
        <v>7200000000</v>
      </c>
      <c r="I74" s="42"/>
      <c r="J74" s="47">
        <f t="shared" si="4"/>
        <v>648000000</v>
      </c>
      <c r="K74" s="72">
        <f t="shared" si="5"/>
        <v>7848000000</v>
      </c>
      <c r="L74" s="73"/>
      <c r="M74" s="73"/>
      <c r="N74" s="73"/>
      <c r="O74" s="73"/>
      <c r="P74" s="73"/>
      <c r="Q74" s="73"/>
      <c r="R74" s="73"/>
      <c r="S74" s="73"/>
      <c r="T74" s="73"/>
      <c r="U74" s="74"/>
      <c r="W74" s="24"/>
      <c r="X74" s="24"/>
      <c r="Y74" s="24"/>
      <c r="Z74" s="24"/>
      <c r="AB74" s="24"/>
    </row>
    <row r="75" spans="1:28" ht="63" customHeight="1">
      <c r="A75" s="55">
        <v>423</v>
      </c>
      <c r="B75" s="57" t="s">
        <v>101</v>
      </c>
      <c r="C75" s="43" t="s">
        <v>165</v>
      </c>
      <c r="D75" s="41">
        <v>13</v>
      </c>
      <c r="E75" s="41" t="s">
        <v>15</v>
      </c>
      <c r="F75" s="41"/>
      <c r="G75" s="45">
        <v>3000000</v>
      </c>
      <c r="H75" s="47">
        <f t="shared" si="3"/>
        <v>39000000</v>
      </c>
      <c r="I75" s="42"/>
      <c r="J75" s="47">
        <f t="shared" si="4"/>
        <v>3510000</v>
      </c>
      <c r="K75" s="72">
        <f t="shared" si="5"/>
        <v>42510000</v>
      </c>
      <c r="L75" s="73"/>
      <c r="M75" s="73"/>
      <c r="N75" s="73"/>
      <c r="O75" s="73"/>
      <c r="P75" s="73"/>
      <c r="Q75" s="73"/>
      <c r="R75" s="73"/>
      <c r="S75" s="73"/>
      <c r="T75" s="73"/>
      <c r="U75" s="74"/>
      <c r="W75" s="24"/>
      <c r="X75" s="24"/>
      <c r="Y75" s="24"/>
      <c r="Z75" s="24"/>
      <c r="AB75" s="24"/>
    </row>
    <row r="76" spans="1:28" ht="63" customHeight="1">
      <c r="A76" s="55">
        <v>427</v>
      </c>
      <c r="B76" s="57" t="s">
        <v>102</v>
      </c>
      <c r="C76" s="43" t="s">
        <v>166</v>
      </c>
      <c r="D76" s="41">
        <v>1</v>
      </c>
      <c r="E76" s="41" t="s">
        <v>7</v>
      </c>
      <c r="F76" s="41"/>
      <c r="G76" s="45">
        <v>4000000</v>
      </c>
      <c r="H76" s="47">
        <f t="shared" si="3"/>
        <v>4000000</v>
      </c>
      <c r="I76" s="42"/>
      <c r="J76" s="47">
        <f t="shared" si="4"/>
        <v>360000</v>
      </c>
      <c r="K76" s="72">
        <f t="shared" si="5"/>
        <v>4360000</v>
      </c>
      <c r="L76" s="73"/>
      <c r="M76" s="73"/>
      <c r="N76" s="73"/>
      <c r="O76" s="73"/>
      <c r="P76" s="73"/>
      <c r="Q76" s="73"/>
      <c r="R76" s="73"/>
      <c r="S76" s="73"/>
      <c r="T76" s="73"/>
      <c r="U76" s="74"/>
      <c r="W76" s="24"/>
      <c r="X76" s="24"/>
      <c r="Y76" s="24"/>
      <c r="Z76" s="24"/>
      <c r="AB76" s="24"/>
    </row>
    <row r="77" spans="1:28" ht="63" customHeight="1">
      <c r="A77" s="55">
        <v>433</v>
      </c>
      <c r="B77" s="57" t="s">
        <v>103</v>
      </c>
      <c r="C77" s="43" t="s">
        <v>166</v>
      </c>
      <c r="D77" s="41">
        <v>2</v>
      </c>
      <c r="E77" s="41" t="s">
        <v>15</v>
      </c>
      <c r="F77" s="41"/>
      <c r="G77" s="45">
        <v>3000000</v>
      </c>
      <c r="H77" s="47">
        <f t="shared" si="3"/>
        <v>6000000</v>
      </c>
      <c r="I77" s="42"/>
      <c r="J77" s="47">
        <f t="shared" si="4"/>
        <v>540000</v>
      </c>
      <c r="K77" s="72">
        <f t="shared" si="5"/>
        <v>6540000</v>
      </c>
      <c r="L77" s="73"/>
      <c r="M77" s="73"/>
      <c r="N77" s="73"/>
      <c r="O77" s="73"/>
      <c r="P77" s="73"/>
      <c r="Q77" s="73"/>
      <c r="R77" s="73"/>
      <c r="S77" s="73"/>
      <c r="T77" s="73"/>
      <c r="U77" s="74"/>
      <c r="W77" s="24"/>
      <c r="X77" s="24"/>
      <c r="Y77" s="24"/>
      <c r="Z77" s="24"/>
      <c r="AB77" s="24"/>
    </row>
    <row r="78" spans="1:28" ht="63" customHeight="1">
      <c r="A78" s="55">
        <v>435</v>
      </c>
      <c r="B78" s="57" t="s">
        <v>104</v>
      </c>
      <c r="C78" s="43" t="s">
        <v>166</v>
      </c>
      <c r="D78" s="41">
        <v>3</v>
      </c>
      <c r="E78" s="41" t="s">
        <v>117</v>
      </c>
      <c r="F78" s="41"/>
      <c r="G78" s="45">
        <v>5500000</v>
      </c>
      <c r="H78" s="47">
        <f t="shared" si="3"/>
        <v>16500000</v>
      </c>
      <c r="I78" s="42"/>
      <c r="J78" s="47">
        <f t="shared" si="4"/>
        <v>1485000</v>
      </c>
      <c r="K78" s="72">
        <f t="shared" si="5"/>
        <v>17985000</v>
      </c>
      <c r="L78" s="73"/>
      <c r="M78" s="73"/>
      <c r="N78" s="73"/>
      <c r="O78" s="73"/>
      <c r="P78" s="73"/>
      <c r="Q78" s="73"/>
      <c r="R78" s="73"/>
      <c r="S78" s="73"/>
      <c r="T78" s="73"/>
      <c r="U78" s="74"/>
      <c r="W78" s="24"/>
      <c r="X78" s="24"/>
      <c r="Y78" s="24"/>
      <c r="Z78" s="24"/>
      <c r="AB78" s="24"/>
    </row>
    <row r="79" spans="1:28" ht="63" customHeight="1">
      <c r="A79" s="55">
        <v>445</v>
      </c>
      <c r="B79" s="57" t="s">
        <v>105</v>
      </c>
      <c r="C79" s="43" t="s">
        <v>167</v>
      </c>
      <c r="D79" s="41">
        <v>1</v>
      </c>
      <c r="E79" s="41" t="s">
        <v>7</v>
      </c>
      <c r="F79" s="41"/>
      <c r="G79" s="45">
        <v>4000000</v>
      </c>
      <c r="H79" s="47">
        <f t="shared" si="3"/>
        <v>4000000</v>
      </c>
      <c r="I79" s="42"/>
      <c r="J79" s="47">
        <f t="shared" si="4"/>
        <v>360000</v>
      </c>
      <c r="K79" s="72">
        <f t="shared" si="5"/>
        <v>4360000</v>
      </c>
      <c r="L79" s="73"/>
      <c r="M79" s="73"/>
      <c r="N79" s="73"/>
      <c r="O79" s="73"/>
      <c r="P79" s="73"/>
      <c r="Q79" s="73"/>
      <c r="R79" s="73"/>
      <c r="S79" s="73"/>
      <c r="T79" s="73"/>
      <c r="U79" s="74"/>
      <c r="W79" s="24"/>
      <c r="X79" s="24"/>
      <c r="Y79" s="24"/>
      <c r="Z79" s="24"/>
      <c r="AB79" s="24"/>
    </row>
    <row r="80" spans="1:28" s="9" customFormat="1" ht="70.5" customHeight="1">
      <c r="A80" s="55">
        <v>456</v>
      </c>
      <c r="B80" s="57" t="s">
        <v>106</v>
      </c>
      <c r="C80" s="43" t="s">
        <v>168</v>
      </c>
      <c r="D80" s="32">
        <v>3</v>
      </c>
      <c r="E80" s="44" t="s">
        <v>22</v>
      </c>
      <c r="F80" s="44"/>
      <c r="G80" s="45">
        <v>40000000</v>
      </c>
      <c r="H80" s="47">
        <f t="shared" si="3"/>
        <v>120000000</v>
      </c>
      <c r="I80" s="34"/>
      <c r="J80" s="47">
        <f t="shared" si="4"/>
        <v>10800000</v>
      </c>
      <c r="K80" s="72">
        <f t="shared" si="5"/>
        <v>130800000</v>
      </c>
      <c r="L80" s="73"/>
      <c r="M80" s="73"/>
      <c r="N80" s="73"/>
      <c r="O80" s="73"/>
      <c r="P80" s="73"/>
      <c r="Q80" s="73"/>
      <c r="R80" s="73"/>
      <c r="S80" s="73"/>
      <c r="T80" s="73"/>
      <c r="U80" s="74"/>
      <c r="V80" s="7"/>
      <c r="W80" s="7"/>
      <c r="X80" s="7"/>
      <c r="Y80" s="7"/>
      <c r="Z80" s="7"/>
      <c r="AA80" s="7"/>
      <c r="AB80" s="29"/>
    </row>
    <row r="81" spans="1:28" s="9" customFormat="1" ht="70.5" customHeight="1">
      <c r="A81" s="55">
        <v>457</v>
      </c>
      <c r="B81" s="57" t="s">
        <v>107</v>
      </c>
      <c r="C81" s="43" t="s">
        <v>168</v>
      </c>
      <c r="D81" s="38">
        <v>1</v>
      </c>
      <c r="E81" s="39" t="s">
        <v>8</v>
      </c>
      <c r="F81" s="39"/>
      <c r="G81" s="46">
        <v>52000000</v>
      </c>
      <c r="H81" s="47">
        <f t="shared" si="3"/>
        <v>52000000</v>
      </c>
      <c r="I81" s="40"/>
      <c r="J81" s="47">
        <f t="shared" si="4"/>
        <v>4680000</v>
      </c>
      <c r="K81" s="72">
        <f t="shared" si="5"/>
        <v>56680000</v>
      </c>
      <c r="L81" s="73"/>
      <c r="M81" s="73"/>
      <c r="N81" s="73"/>
      <c r="O81" s="73"/>
      <c r="P81" s="73"/>
      <c r="Q81" s="73"/>
      <c r="R81" s="73"/>
      <c r="S81" s="73"/>
      <c r="T81" s="73"/>
      <c r="U81" s="74"/>
      <c r="V81" s="7" t="s">
        <v>13</v>
      </c>
      <c r="W81" s="7"/>
      <c r="X81" s="7"/>
      <c r="Y81" s="7"/>
      <c r="Z81" s="7"/>
      <c r="AA81" s="7"/>
      <c r="AB81" s="29"/>
    </row>
    <row r="82" spans="1:28" s="9" customFormat="1" ht="70.5" customHeight="1">
      <c r="A82" s="55">
        <v>464</v>
      </c>
      <c r="B82" s="57" t="s">
        <v>108</v>
      </c>
      <c r="C82" s="43" t="s">
        <v>169</v>
      </c>
      <c r="D82" s="32">
        <v>2</v>
      </c>
      <c r="E82" s="33" t="s">
        <v>7</v>
      </c>
      <c r="F82" s="33"/>
      <c r="G82" s="45">
        <v>5500000</v>
      </c>
      <c r="H82" s="47">
        <f t="shared" si="3"/>
        <v>11000000</v>
      </c>
      <c r="I82" s="34"/>
      <c r="J82" s="47">
        <f t="shared" si="4"/>
        <v>990000</v>
      </c>
      <c r="K82" s="72">
        <f t="shared" si="5"/>
        <v>11990000</v>
      </c>
      <c r="L82" s="73"/>
      <c r="M82" s="73"/>
      <c r="N82" s="73"/>
      <c r="O82" s="73"/>
      <c r="P82" s="73"/>
      <c r="Q82" s="73"/>
      <c r="R82" s="73"/>
      <c r="S82" s="73"/>
      <c r="T82" s="73"/>
      <c r="U82" s="74"/>
      <c r="V82" s="7"/>
      <c r="W82" s="7"/>
      <c r="X82" s="7"/>
      <c r="Y82" s="7"/>
      <c r="Z82" s="7"/>
      <c r="AA82" s="7"/>
      <c r="AB82" s="29"/>
    </row>
    <row r="83" spans="1:28" s="9" customFormat="1" ht="70.5" customHeight="1">
      <c r="A83" s="55">
        <v>497</v>
      </c>
      <c r="B83" s="57" t="s">
        <v>109</v>
      </c>
      <c r="C83" s="43" t="s">
        <v>170</v>
      </c>
      <c r="D83" s="32">
        <v>2</v>
      </c>
      <c r="E83" s="33" t="s">
        <v>11</v>
      </c>
      <c r="F83" s="33"/>
      <c r="G83" s="45">
        <v>10700000</v>
      </c>
      <c r="H83" s="47">
        <f t="shared" si="3"/>
        <v>21400000</v>
      </c>
      <c r="I83" s="34"/>
      <c r="J83" s="47">
        <f t="shared" si="4"/>
        <v>1926000</v>
      </c>
      <c r="K83" s="72">
        <f t="shared" si="5"/>
        <v>23326000</v>
      </c>
      <c r="L83" s="73"/>
      <c r="M83" s="73"/>
      <c r="N83" s="73"/>
      <c r="O83" s="73"/>
      <c r="P83" s="73"/>
      <c r="Q83" s="73"/>
      <c r="R83" s="73"/>
      <c r="S83" s="73"/>
      <c r="T83" s="73"/>
      <c r="U83" s="74"/>
      <c r="V83" s="7"/>
      <c r="W83" s="7"/>
      <c r="X83" s="7"/>
      <c r="Y83" s="7"/>
      <c r="Z83" s="7"/>
      <c r="AA83" s="7"/>
      <c r="AB83" s="29"/>
    </row>
    <row r="84" spans="1:28" s="9" customFormat="1" ht="70.5" customHeight="1">
      <c r="A84" s="55">
        <v>529</v>
      </c>
      <c r="B84" s="57" t="s">
        <v>110</v>
      </c>
      <c r="C84" s="43" t="s">
        <v>171</v>
      </c>
      <c r="D84" s="32">
        <v>1</v>
      </c>
      <c r="E84" s="33" t="s">
        <v>15</v>
      </c>
      <c r="F84" s="33"/>
      <c r="G84" s="45">
        <v>24000000</v>
      </c>
      <c r="H84" s="47">
        <f t="shared" si="3"/>
        <v>24000000</v>
      </c>
      <c r="I84" s="34"/>
      <c r="J84" s="47">
        <f t="shared" si="4"/>
        <v>2160000</v>
      </c>
      <c r="K84" s="72">
        <f t="shared" si="5"/>
        <v>26160000</v>
      </c>
      <c r="L84" s="73"/>
      <c r="M84" s="73"/>
      <c r="N84" s="73"/>
      <c r="O84" s="73"/>
      <c r="P84" s="73"/>
      <c r="Q84" s="73"/>
      <c r="R84" s="73"/>
      <c r="S84" s="73"/>
      <c r="T84" s="73"/>
      <c r="U84" s="74"/>
      <c r="V84" s="7"/>
      <c r="W84" s="7"/>
      <c r="X84" s="7"/>
      <c r="Y84" s="7"/>
      <c r="Z84" s="7"/>
      <c r="AA84" s="7"/>
      <c r="AB84" s="29"/>
    </row>
    <row r="85" spans="1:28" s="9" customFormat="1" ht="70.5" customHeight="1">
      <c r="A85" s="55">
        <v>530</v>
      </c>
      <c r="B85" s="57" t="s">
        <v>111</v>
      </c>
      <c r="C85" s="43" t="s">
        <v>171</v>
      </c>
      <c r="D85" s="32">
        <v>3</v>
      </c>
      <c r="E85" s="33" t="s">
        <v>117</v>
      </c>
      <c r="F85" s="33"/>
      <c r="G85" s="45">
        <v>35000000</v>
      </c>
      <c r="H85" s="47">
        <f t="shared" si="3"/>
        <v>105000000</v>
      </c>
      <c r="I85" s="34"/>
      <c r="J85" s="47">
        <f t="shared" si="4"/>
        <v>9450000</v>
      </c>
      <c r="K85" s="72">
        <f t="shared" si="5"/>
        <v>114450000</v>
      </c>
      <c r="L85" s="73"/>
      <c r="M85" s="73"/>
      <c r="N85" s="73"/>
      <c r="O85" s="73"/>
      <c r="P85" s="73"/>
      <c r="Q85" s="73"/>
      <c r="R85" s="73"/>
      <c r="S85" s="73"/>
      <c r="T85" s="73"/>
      <c r="U85" s="74"/>
      <c r="V85" s="7"/>
      <c r="W85" s="7"/>
      <c r="X85" s="7"/>
      <c r="Y85" s="7"/>
      <c r="Z85" s="7"/>
      <c r="AA85" s="7"/>
      <c r="AB85" s="29"/>
    </row>
    <row r="86" spans="1:28" s="9" customFormat="1" ht="70.5" customHeight="1">
      <c r="A86" s="55">
        <v>531</v>
      </c>
      <c r="B86" s="57" t="s">
        <v>112</v>
      </c>
      <c r="C86" s="43" t="s">
        <v>172</v>
      </c>
      <c r="D86" s="32">
        <v>2</v>
      </c>
      <c r="E86" s="33" t="s">
        <v>7</v>
      </c>
      <c r="F86" s="33"/>
      <c r="G86" s="45">
        <v>27000000</v>
      </c>
      <c r="H86" s="47">
        <f t="shared" si="3"/>
        <v>54000000</v>
      </c>
      <c r="I86" s="34"/>
      <c r="J86" s="47">
        <f t="shared" si="4"/>
        <v>4860000</v>
      </c>
      <c r="K86" s="72">
        <f t="shared" si="5"/>
        <v>58860000</v>
      </c>
      <c r="L86" s="73"/>
      <c r="M86" s="73"/>
      <c r="N86" s="73"/>
      <c r="O86" s="73"/>
      <c r="P86" s="73"/>
      <c r="Q86" s="73"/>
      <c r="R86" s="73"/>
      <c r="S86" s="73"/>
      <c r="T86" s="73"/>
      <c r="U86" s="74"/>
      <c r="V86" s="7"/>
      <c r="W86" s="7"/>
      <c r="X86" s="7"/>
      <c r="Y86" s="7"/>
      <c r="Z86" s="7"/>
      <c r="AA86" s="7"/>
      <c r="AB86" s="29"/>
    </row>
    <row r="87" spans="1:28" s="9" customFormat="1" ht="70.5" customHeight="1">
      <c r="A87" s="55">
        <v>535</v>
      </c>
      <c r="B87" s="57" t="s">
        <v>113</v>
      </c>
      <c r="C87" s="43" t="s">
        <v>172</v>
      </c>
      <c r="D87" s="32">
        <v>2</v>
      </c>
      <c r="E87" s="33" t="s">
        <v>15</v>
      </c>
      <c r="F87" s="33"/>
      <c r="G87" s="45">
        <v>24000000</v>
      </c>
      <c r="H87" s="47">
        <f t="shared" si="3"/>
        <v>48000000</v>
      </c>
      <c r="I87" s="34"/>
      <c r="J87" s="47">
        <f t="shared" si="4"/>
        <v>4320000</v>
      </c>
      <c r="K87" s="72">
        <f t="shared" si="5"/>
        <v>52320000</v>
      </c>
      <c r="L87" s="73"/>
      <c r="M87" s="73"/>
      <c r="N87" s="73"/>
      <c r="O87" s="73"/>
      <c r="P87" s="73"/>
      <c r="Q87" s="73"/>
      <c r="R87" s="73"/>
      <c r="S87" s="73"/>
      <c r="T87" s="73"/>
      <c r="U87" s="74"/>
      <c r="V87" s="7"/>
      <c r="W87" s="7"/>
      <c r="X87" s="7"/>
      <c r="Y87" s="7"/>
      <c r="Z87" s="7"/>
      <c r="AA87" s="7"/>
      <c r="AB87" s="29"/>
    </row>
    <row r="88" spans="1:28" s="9" customFormat="1" ht="70.5" customHeight="1">
      <c r="A88" s="55">
        <v>536</v>
      </c>
      <c r="B88" s="57" t="s">
        <v>114</v>
      </c>
      <c r="C88" s="43" t="s">
        <v>172</v>
      </c>
      <c r="D88" s="32">
        <v>1</v>
      </c>
      <c r="E88" s="33" t="s">
        <v>117</v>
      </c>
      <c r="F88" s="33"/>
      <c r="G88" s="45">
        <v>35000000</v>
      </c>
      <c r="H88" s="47">
        <f t="shared" si="3"/>
        <v>35000000</v>
      </c>
      <c r="I88" s="34"/>
      <c r="J88" s="47">
        <f t="shared" si="4"/>
        <v>3150000</v>
      </c>
      <c r="K88" s="72">
        <f t="shared" si="5"/>
        <v>38150000</v>
      </c>
      <c r="L88" s="73"/>
      <c r="M88" s="73"/>
      <c r="N88" s="73"/>
      <c r="O88" s="73"/>
      <c r="P88" s="73"/>
      <c r="Q88" s="73"/>
      <c r="R88" s="73"/>
      <c r="S88" s="73"/>
      <c r="T88" s="73"/>
      <c r="U88" s="74"/>
      <c r="V88" s="7"/>
      <c r="W88" s="7"/>
      <c r="X88" s="7"/>
      <c r="Y88" s="7"/>
      <c r="Z88" s="7"/>
      <c r="AA88" s="7"/>
      <c r="AB88" s="29"/>
    </row>
    <row r="89" spans="1:28" s="9" customFormat="1" ht="70.5" customHeight="1" thickBot="1">
      <c r="A89" s="55">
        <v>540</v>
      </c>
      <c r="B89" s="57" t="s">
        <v>115</v>
      </c>
      <c r="C89" s="43" t="s">
        <v>173</v>
      </c>
      <c r="D89" s="32">
        <v>2</v>
      </c>
      <c r="E89" s="33" t="s">
        <v>27</v>
      </c>
      <c r="F89" s="33"/>
      <c r="G89" s="45">
        <v>144000000</v>
      </c>
      <c r="H89" s="47">
        <f t="shared" si="3"/>
        <v>288000000</v>
      </c>
      <c r="I89" s="34"/>
      <c r="J89" s="54">
        <f t="shared" si="4"/>
        <v>25920000</v>
      </c>
      <c r="K89" s="72">
        <f t="shared" si="5"/>
        <v>313920000</v>
      </c>
      <c r="L89" s="73"/>
      <c r="M89" s="73"/>
      <c r="N89" s="73"/>
      <c r="O89" s="73"/>
      <c r="P89" s="73"/>
      <c r="Q89" s="73"/>
      <c r="R89" s="73"/>
      <c r="S89" s="73"/>
      <c r="T89" s="73"/>
      <c r="U89" s="74"/>
      <c r="V89" s="7"/>
      <c r="W89" s="7"/>
      <c r="X89" s="7"/>
      <c r="Y89" s="7"/>
      <c r="Z89" s="7"/>
      <c r="AA89" s="7"/>
      <c r="AB89" s="29"/>
    </row>
    <row r="90" spans="1:28" s="9" customFormat="1" ht="30.75" customHeight="1" thickBot="1">
      <c r="A90" s="62" t="s">
        <v>6</v>
      </c>
      <c r="B90" s="63"/>
      <c r="C90" s="64" t="s">
        <v>174</v>
      </c>
      <c r="D90" s="65"/>
      <c r="E90" s="66"/>
      <c r="F90" s="37"/>
      <c r="G90" s="23"/>
      <c r="H90" s="48">
        <f>SUM(H5:H89)</f>
        <v>31144400000</v>
      </c>
      <c r="I90" s="49"/>
      <c r="J90" s="48">
        <f>SUM(J5:J89)</f>
        <v>2802996000</v>
      </c>
      <c r="K90" s="50">
        <v>0</v>
      </c>
      <c r="L90" s="51">
        <v>0</v>
      </c>
      <c r="M90" s="51">
        <v>0</v>
      </c>
      <c r="N90" s="51">
        <v>6</v>
      </c>
      <c r="O90" s="51">
        <v>9</v>
      </c>
      <c r="P90" s="51">
        <v>3</v>
      </c>
      <c r="Q90" s="51">
        <v>7</v>
      </c>
      <c r="R90" s="51">
        <v>4</v>
      </c>
      <c r="S90" s="51">
        <v>9</v>
      </c>
      <c r="T90" s="52">
        <v>3</v>
      </c>
      <c r="U90" s="53">
        <v>3</v>
      </c>
      <c r="V90" s="14"/>
      <c r="X90" s="22">
        <f>SUM(K5:U89)</f>
        <v>33947396000</v>
      </c>
      <c r="Y90" s="16"/>
      <c r="Z90" s="7"/>
      <c r="AA90" s="25"/>
      <c r="AB90" s="28"/>
    </row>
    <row r="91" spans="1:28" s="9" customFormat="1" ht="23.25" customHeight="1">
      <c r="A91" s="10"/>
      <c r="B91" s="10"/>
      <c r="C91" s="1"/>
      <c r="D91" s="2"/>
      <c r="E91" s="3"/>
      <c r="F91" s="3"/>
      <c r="G91" s="4"/>
      <c r="H91" s="11"/>
      <c r="I91" s="12"/>
      <c r="J91" s="13"/>
      <c r="K91" s="8"/>
      <c r="L91" s="8"/>
      <c r="M91" s="8"/>
      <c r="N91" s="8"/>
      <c r="O91" s="8"/>
      <c r="P91" s="8"/>
      <c r="Q91" s="8"/>
      <c r="R91" s="8"/>
      <c r="S91" s="8"/>
      <c r="T91" s="8"/>
      <c r="U91" s="14"/>
      <c r="Z91" s="7"/>
      <c r="AA91" s="8"/>
      <c r="AB91" s="27"/>
    </row>
    <row r="92" spans="1:28" s="9" customFormat="1" ht="59.25" customHeight="1"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27"/>
    </row>
    <row r="93" spans="1:28" s="9" customFormat="1" ht="59.25" customHeight="1"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27"/>
    </row>
    <row r="94" spans="1:28" s="9" customFormat="1" ht="59.25" customHeight="1">
      <c r="K94" s="15"/>
      <c r="L94" s="15"/>
      <c r="M94" s="15"/>
      <c r="N94" s="15"/>
      <c r="O94" s="15"/>
      <c r="P94" s="15"/>
      <c r="Q94" s="15"/>
      <c r="R94" s="15"/>
      <c r="S94" s="15"/>
      <c r="T94" s="15"/>
      <c r="AB94" s="27"/>
    </row>
    <row r="95" spans="1:28" s="9" customFormat="1" ht="59.25" customHeight="1">
      <c r="K95" s="15"/>
      <c r="L95" s="15"/>
      <c r="M95" s="15"/>
      <c r="N95" s="15"/>
      <c r="O95" s="15"/>
      <c r="P95" s="15"/>
      <c r="Q95" s="15"/>
      <c r="R95" s="15"/>
      <c r="S95" s="15"/>
      <c r="T95" s="15"/>
      <c r="AB95" s="27"/>
    </row>
    <row r="96" spans="1:28" s="9" customFormat="1" ht="59.25" customHeight="1">
      <c r="K96" s="15"/>
      <c r="L96" s="15"/>
      <c r="M96" s="15"/>
      <c r="N96" s="15"/>
      <c r="O96" s="15"/>
      <c r="P96" s="15"/>
      <c r="Q96" s="15"/>
      <c r="R96" s="15"/>
      <c r="S96" s="15"/>
      <c r="T96" s="15"/>
      <c r="AB96" s="27"/>
    </row>
    <row r="97" spans="11:28" s="9" customFormat="1" ht="59.25" customHeight="1">
      <c r="K97" s="15"/>
      <c r="L97" s="15"/>
      <c r="M97" s="15"/>
      <c r="N97" s="15"/>
      <c r="O97" s="15"/>
      <c r="P97" s="15"/>
      <c r="Q97" s="15"/>
      <c r="R97" s="15"/>
      <c r="S97" s="15"/>
      <c r="T97" s="15"/>
      <c r="AB97" s="27"/>
    </row>
    <row r="98" spans="11:28" s="9" customFormat="1" ht="59.25" customHeight="1">
      <c r="K98" s="15"/>
      <c r="L98" s="15"/>
      <c r="M98" s="15"/>
      <c r="N98" s="15"/>
      <c r="O98" s="15"/>
      <c r="P98" s="15"/>
      <c r="Q98" s="15"/>
      <c r="R98" s="15"/>
      <c r="S98" s="15"/>
      <c r="T98" s="15"/>
      <c r="AB98" s="27"/>
    </row>
    <row r="99" spans="11:28" s="9" customFormat="1" ht="59.25" customHeight="1">
      <c r="K99" s="15"/>
      <c r="L99" s="15"/>
      <c r="M99" s="15"/>
      <c r="N99" s="15"/>
      <c r="O99" s="15"/>
      <c r="P99" s="15"/>
      <c r="Q99" s="15"/>
      <c r="R99" s="15"/>
      <c r="S99" s="15"/>
      <c r="T99" s="15"/>
      <c r="AB99" s="27"/>
    </row>
    <row r="100" spans="11:28" s="9" customFormat="1" ht="59.25" customHeight="1"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AB100" s="27"/>
    </row>
    <row r="101" spans="11:28" s="9" customFormat="1" ht="59.25" customHeight="1"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27"/>
    </row>
    <row r="102" spans="11:28" s="9" customFormat="1" ht="59.25" customHeight="1"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27"/>
    </row>
    <row r="103" spans="11:28" s="9" customFormat="1" ht="59.25" customHeight="1"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AB103" s="27"/>
    </row>
    <row r="104" spans="11:28" s="9" customFormat="1" ht="59.25" customHeight="1"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AB104" s="27"/>
    </row>
    <row r="105" spans="11:28" s="9" customFormat="1" ht="59.25" customHeight="1"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AB105" s="27"/>
    </row>
    <row r="106" spans="11:28" s="9" customFormat="1" ht="59.25" customHeight="1"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AB106" s="27"/>
    </row>
    <row r="107" spans="11:28" s="9" customFormat="1" ht="59.25" customHeight="1"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AB107" s="27"/>
    </row>
    <row r="108" spans="11:28" s="9" customFormat="1" ht="59.25" customHeight="1"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AB108" s="27"/>
    </row>
    <row r="109" spans="11:28" s="9" customFormat="1" ht="59.25" customHeight="1"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AB109" s="27"/>
    </row>
    <row r="110" spans="11:28" s="9" customFormat="1" ht="59.25" customHeight="1"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AB110" s="27"/>
    </row>
    <row r="111" spans="11:28" s="9" customFormat="1" ht="59.25" customHeight="1"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AB111" s="27"/>
    </row>
    <row r="112" spans="11:28" s="9" customFormat="1" ht="59.25" customHeight="1"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AB112" s="27"/>
    </row>
    <row r="113" spans="11:28" s="9" customFormat="1" ht="59.25" customHeight="1"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AB113" s="27"/>
    </row>
    <row r="114" spans="11:28" s="9" customFormat="1" ht="59.25" customHeight="1"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AB114" s="27"/>
    </row>
    <row r="115" spans="11:28" s="9" customFormat="1" ht="59.25" customHeight="1"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AB115" s="27"/>
    </row>
    <row r="116" spans="11:28" s="9" customFormat="1" ht="59.25" customHeight="1"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AB116" s="27"/>
    </row>
    <row r="117" spans="11:28" s="9" customFormat="1" ht="59.25" customHeight="1"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AB117" s="27"/>
    </row>
    <row r="118" spans="11:28" s="9" customFormat="1" ht="59.25" customHeight="1"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AB118" s="27"/>
    </row>
    <row r="119" spans="11:28" s="9" customFormat="1" ht="59.25" customHeight="1"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27"/>
    </row>
    <row r="120" spans="11:28" s="9" customFormat="1" ht="59.25" customHeight="1"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27"/>
    </row>
    <row r="121" spans="11:28" s="9" customFormat="1" ht="59.25" customHeight="1"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AB121" s="27"/>
    </row>
    <row r="122" spans="11:28" s="9" customFormat="1" ht="59.25" customHeight="1"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AB122" s="27"/>
    </row>
    <row r="123" spans="11:28" s="9" customFormat="1" ht="59.25" customHeight="1"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AB123" s="27"/>
    </row>
    <row r="124" spans="11:28" s="9" customFormat="1" ht="59.25" customHeight="1"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AB124" s="27"/>
    </row>
    <row r="125" spans="11:28" s="9" customFormat="1" ht="59.25" customHeight="1"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AB125" s="27"/>
    </row>
    <row r="126" spans="11:28" s="9" customFormat="1" ht="59.25" customHeight="1"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AB126" s="27"/>
    </row>
    <row r="127" spans="11:28" s="9" customFormat="1" ht="59.25" customHeight="1"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AB127" s="27"/>
    </row>
    <row r="128" spans="11:28" s="9" customFormat="1" ht="59.25" customHeight="1"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27"/>
    </row>
    <row r="129" spans="11:28" s="9" customFormat="1" ht="59.25" customHeight="1"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27"/>
    </row>
    <row r="130" spans="11:28" s="9" customFormat="1" ht="59.25" customHeight="1"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AB130" s="27"/>
    </row>
    <row r="131" spans="11:28" s="9" customFormat="1" ht="59.25" customHeight="1"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AB131" s="27"/>
    </row>
    <row r="132" spans="11:28" s="9" customFormat="1" ht="59.25" customHeight="1"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AB132" s="27"/>
    </row>
    <row r="133" spans="11:28" s="9" customFormat="1" ht="59.25" customHeight="1"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AB133" s="27"/>
    </row>
    <row r="134" spans="11:28" s="9" customFormat="1" ht="59.25" customHeight="1"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AB134" s="27"/>
    </row>
    <row r="135" spans="11:28" s="9" customFormat="1" ht="59.25" customHeight="1"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AB135" s="27"/>
    </row>
    <row r="136" spans="11:28" s="9" customFormat="1" ht="59.25" customHeight="1"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AB136" s="27"/>
    </row>
    <row r="137" spans="11:28" s="9" customFormat="1" ht="59.25" customHeight="1"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AB137" s="27"/>
    </row>
    <row r="138" spans="11:28" s="9" customFormat="1" ht="59.25" customHeight="1"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AB138" s="27"/>
    </row>
    <row r="139" spans="11:28" s="9" customFormat="1" ht="59.25" customHeight="1"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AB139" s="27"/>
    </row>
    <row r="140" spans="11:28" s="9" customFormat="1" ht="59.25" customHeight="1"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AB140" s="27"/>
    </row>
    <row r="141" spans="11:28" s="9" customFormat="1" ht="59.25" customHeight="1"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AB141" s="27"/>
    </row>
    <row r="142" spans="11:28" s="9" customFormat="1" ht="59.25" customHeight="1"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AB142" s="27"/>
    </row>
    <row r="143" spans="11:28" s="9" customFormat="1" ht="59.25" customHeight="1"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AB143" s="27"/>
    </row>
    <row r="144" spans="11:28" s="9" customFormat="1" ht="59.25" customHeight="1"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AB144" s="27"/>
    </row>
    <row r="145" spans="11:28" s="9" customFormat="1" ht="59.25" customHeight="1"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AB145" s="27"/>
    </row>
    <row r="146" spans="11:28" s="9" customFormat="1" ht="59.25" customHeight="1"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27"/>
    </row>
    <row r="147" spans="11:28" s="9" customFormat="1" ht="59.25" customHeight="1"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27"/>
    </row>
    <row r="148" spans="11:28" s="9" customFormat="1" ht="59.25" customHeight="1"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AB148" s="27"/>
    </row>
    <row r="149" spans="11:28" s="9" customFormat="1" ht="89.25" customHeight="1"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AB149" s="27"/>
    </row>
    <row r="150" spans="11:28" s="9" customFormat="1" ht="89.25" customHeight="1"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AB150" s="27"/>
    </row>
    <row r="151" spans="11:28" s="9" customFormat="1" ht="89.25" customHeight="1"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AB151" s="27"/>
    </row>
    <row r="152" spans="11:28" s="9" customFormat="1" ht="89.25" customHeight="1"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AB152" s="27"/>
    </row>
    <row r="153" spans="11:28" s="9" customFormat="1" ht="89.25" customHeight="1"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AB153" s="27"/>
    </row>
    <row r="154" spans="11:28" s="9" customFormat="1" ht="89.25" customHeight="1"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AB154" s="27"/>
    </row>
    <row r="155" spans="11:28" s="9" customFormat="1" ht="89.25" customHeight="1"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27"/>
    </row>
    <row r="156" spans="11:28" s="9" customFormat="1" ht="89.25" customHeight="1"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27"/>
    </row>
    <row r="157" spans="11:28" s="9" customFormat="1" ht="89.25" customHeight="1"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AB157" s="27"/>
    </row>
    <row r="158" spans="11:28" s="9" customFormat="1" ht="89.25" customHeight="1"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AB158" s="27"/>
    </row>
    <row r="159" spans="11:28" s="9" customFormat="1" ht="89.25" customHeight="1"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AB159" s="27"/>
    </row>
    <row r="160" spans="11:28" s="9" customFormat="1" ht="89.25" customHeight="1"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AB160" s="27"/>
    </row>
    <row r="161" spans="11:28" s="9" customFormat="1" ht="89.25" customHeight="1"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AB161" s="27"/>
    </row>
    <row r="162" spans="11:28" s="9" customFormat="1" ht="89.25" customHeight="1"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AB162" s="27"/>
    </row>
    <row r="163" spans="11:28" s="9" customFormat="1" ht="89.25" customHeight="1"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AB163" s="27"/>
    </row>
    <row r="164" spans="11:28" s="9" customFormat="1" ht="89.25" customHeight="1"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AB164" s="27"/>
    </row>
    <row r="165" spans="11:28" s="9" customFormat="1" ht="89.25" customHeight="1"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AB165" s="27"/>
    </row>
    <row r="166" spans="11:28" s="9" customFormat="1" ht="59.25" customHeight="1"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AB166" s="27"/>
    </row>
    <row r="167" spans="11:28" s="9" customFormat="1" ht="59.25" customHeight="1"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AB167" s="27"/>
    </row>
    <row r="168" spans="11:28" s="9" customFormat="1" ht="59.25" customHeight="1"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AB168" s="27"/>
    </row>
    <row r="169" spans="11:28" s="9" customFormat="1" ht="59.25" customHeight="1"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AB169" s="27"/>
    </row>
    <row r="170" spans="11:28" s="9" customFormat="1" ht="59.25" customHeight="1"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AB170" s="27"/>
    </row>
    <row r="171" spans="11:28" s="9" customFormat="1" ht="48" customHeight="1"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AB171" s="27"/>
    </row>
    <row r="172" spans="11:28" s="9" customFormat="1" ht="48" customHeight="1"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AB172" s="27"/>
    </row>
    <row r="173" spans="11:28" s="9" customFormat="1" ht="48" customHeight="1"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27"/>
    </row>
    <row r="174" spans="11:28" s="9" customFormat="1" ht="48" customHeight="1"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27"/>
    </row>
    <row r="175" spans="11:28" s="9" customFormat="1" ht="48" customHeight="1"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AB175" s="27"/>
    </row>
    <row r="176" spans="11:28" s="9" customFormat="1" ht="50.25" customHeight="1"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AB176" s="27"/>
    </row>
    <row r="177" spans="11:28" s="9" customFormat="1" ht="50.25" customHeight="1"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AB177" s="27"/>
    </row>
    <row r="178" spans="11:28" s="9" customFormat="1" ht="50.25" customHeight="1"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AB178" s="27"/>
    </row>
    <row r="179" spans="11:28" s="9" customFormat="1" ht="50.25" customHeight="1"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AB179" s="27"/>
    </row>
    <row r="180" spans="11:28" s="9" customFormat="1" ht="89.25" customHeight="1"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AB180" s="27"/>
    </row>
    <row r="181" spans="11:28" s="9" customFormat="1" ht="56.25" customHeight="1"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AB181" s="27"/>
    </row>
    <row r="182" spans="11:28" s="9" customFormat="1" ht="30" customHeight="1"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27"/>
    </row>
  </sheetData>
  <mergeCells count="92">
    <mergeCell ref="K79:U79"/>
    <mergeCell ref="K68:U68"/>
    <mergeCell ref="K69:U69"/>
    <mergeCell ref="K70:U70"/>
    <mergeCell ref="K71:U71"/>
    <mergeCell ref="K72:U72"/>
    <mergeCell ref="K73:U73"/>
    <mergeCell ref="K74:U74"/>
    <mergeCell ref="K75:U75"/>
    <mergeCell ref="K76:U76"/>
    <mergeCell ref="K65:U65"/>
    <mergeCell ref="K66:U66"/>
    <mergeCell ref="K67:U67"/>
    <mergeCell ref="K77:U77"/>
    <mergeCell ref="K78:U78"/>
    <mergeCell ref="K60:U60"/>
    <mergeCell ref="K61:U61"/>
    <mergeCell ref="K62:U62"/>
    <mergeCell ref="K63:U63"/>
    <mergeCell ref="K64:U64"/>
    <mergeCell ref="K55:U55"/>
    <mergeCell ref="K56:U56"/>
    <mergeCell ref="K57:U57"/>
    <mergeCell ref="K58:U58"/>
    <mergeCell ref="K59:U59"/>
    <mergeCell ref="K50:U50"/>
    <mergeCell ref="K51:U51"/>
    <mergeCell ref="K52:U52"/>
    <mergeCell ref="K53:U53"/>
    <mergeCell ref="K54:U54"/>
    <mergeCell ref="K45:U45"/>
    <mergeCell ref="K46:U46"/>
    <mergeCell ref="K47:U47"/>
    <mergeCell ref="K48:U48"/>
    <mergeCell ref="K49:U49"/>
    <mergeCell ref="K40:U40"/>
    <mergeCell ref="K41:U41"/>
    <mergeCell ref="K42:U42"/>
    <mergeCell ref="K43:U43"/>
    <mergeCell ref="K44:U44"/>
    <mergeCell ref="K35:U35"/>
    <mergeCell ref="K36:U36"/>
    <mergeCell ref="K37:U37"/>
    <mergeCell ref="K38:U38"/>
    <mergeCell ref="K39:U39"/>
    <mergeCell ref="K30:U30"/>
    <mergeCell ref="K31:U31"/>
    <mergeCell ref="K32:U32"/>
    <mergeCell ref="K33:U33"/>
    <mergeCell ref="K34:U34"/>
    <mergeCell ref="K25:U25"/>
    <mergeCell ref="K26:U26"/>
    <mergeCell ref="K27:U27"/>
    <mergeCell ref="K28:U28"/>
    <mergeCell ref="K29:U29"/>
    <mergeCell ref="K20:U20"/>
    <mergeCell ref="K21:U21"/>
    <mergeCell ref="K22:U22"/>
    <mergeCell ref="K23:U23"/>
    <mergeCell ref="K24:U24"/>
    <mergeCell ref="K89:U89"/>
    <mergeCell ref="K5:U5"/>
    <mergeCell ref="K6:U6"/>
    <mergeCell ref="K7:U7"/>
    <mergeCell ref="K8:U8"/>
    <mergeCell ref="K9:U9"/>
    <mergeCell ref="K10:U10"/>
    <mergeCell ref="K11:U11"/>
    <mergeCell ref="K12:U12"/>
    <mergeCell ref="K13:U13"/>
    <mergeCell ref="K14:U14"/>
    <mergeCell ref="K15:U15"/>
    <mergeCell ref="K16:U16"/>
    <mergeCell ref="K17:U17"/>
    <mergeCell ref="K18:U18"/>
    <mergeCell ref="K19:U19"/>
    <mergeCell ref="G1:H1"/>
    <mergeCell ref="J1:O1"/>
    <mergeCell ref="G2:H2"/>
    <mergeCell ref="A90:B90"/>
    <mergeCell ref="C90:E90"/>
    <mergeCell ref="A3:U3"/>
    <mergeCell ref="K4:U4"/>
    <mergeCell ref="K80:U80"/>
    <mergeCell ref="K81:U81"/>
    <mergeCell ref="K82:U82"/>
    <mergeCell ref="K83:U83"/>
    <mergeCell ref="K84:U84"/>
    <mergeCell ref="K85:U85"/>
    <mergeCell ref="K86:U86"/>
    <mergeCell ref="K87:U87"/>
    <mergeCell ref="K88:U88"/>
  </mergeCells>
  <pageMargins left="0.23" right="0.7" top="1.39" bottom="1.23" header="0" footer="0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57322</vt:lpstr>
      <vt:lpstr>'57322'!Print_Area</vt:lpstr>
      <vt:lpstr>'57322'!Print_Titles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NP</cp:lastModifiedBy>
  <cp:lastPrinted>2022-07-16T09:06:33Z</cp:lastPrinted>
  <dcterms:created xsi:type="dcterms:W3CDTF">2014-01-23T08:52:22Z</dcterms:created>
  <dcterms:modified xsi:type="dcterms:W3CDTF">2022-08-28T12:02:18Z</dcterms:modified>
</cp:coreProperties>
</file>