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\Desktop\آدیش\"/>
    </mc:Choice>
  </mc:AlternateContent>
  <bookViews>
    <workbookView xWindow="120" yWindow="30" windowWidth="19095" windowHeight="11505"/>
  </bookViews>
  <sheets>
    <sheet name="40192" sheetId="5" r:id="rId1"/>
  </sheets>
  <definedNames>
    <definedName name="_xlnm.Print_Area" localSheetId="0">'40192'!$A$1:$U$59</definedName>
    <definedName name="_xlnm.Print_Titles" localSheetId="0">'40192'!$1:$4</definedName>
  </definedNames>
  <calcPr calcId="162913"/>
</workbook>
</file>

<file path=xl/calcChain.xml><?xml version="1.0" encoding="utf-8"?>
<calcChain xmlns="http://schemas.openxmlformats.org/spreadsheetml/2006/main">
  <c r="J8" i="5" l="1"/>
  <c r="K8" i="5" s="1"/>
  <c r="J16" i="5"/>
  <c r="K16" i="5" s="1"/>
  <c r="J24" i="5"/>
  <c r="K24" i="5" s="1"/>
  <c r="J48" i="5"/>
  <c r="K48" i="5" s="1"/>
  <c r="H6" i="5"/>
  <c r="J6" i="5" s="1"/>
  <c r="K6" i="5" s="1"/>
  <c r="H7" i="5"/>
  <c r="J7" i="5" s="1"/>
  <c r="K7" i="5" s="1"/>
  <c r="H8" i="5"/>
  <c r="H9" i="5"/>
  <c r="J9" i="5" s="1"/>
  <c r="K9" i="5" s="1"/>
  <c r="H10" i="5"/>
  <c r="J10" i="5" s="1"/>
  <c r="K10" i="5" s="1"/>
  <c r="H11" i="5"/>
  <c r="J11" i="5" s="1"/>
  <c r="K11" i="5" s="1"/>
  <c r="H12" i="5"/>
  <c r="J12" i="5" s="1"/>
  <c r="K12" i="5" s="1"/>
  <c r="H13" i="5"/>
  <c r="J13" i="5" s="1"/>
  <c r="K13" i="5" s="1"/>
  <c r="H14" i="5"/>
  <c r="J14" i="5" s="1"/>
  <c r="K14" i="5" s="1"/>
  <c r="H15" i="5"/>
  <c r="J15" i="5" s="1"/>
  <c r="K15" i="5" s="1"/>
  <c r="H16" i="5"/>
  <c r="H17" i="5"/>
  <c r="J17" i="5" s="1"/>
  <c r="K17" i="5" s="1"/>
  <c r="H18" i="5"/>
  <c r="J18" i="5" s="1"/>
  <c r="K18" i="5" s="1"/>
  <c r="H19" i="5"/>
  <c r="J19" i="5" s="1"/>
  <c r="K19" i="5" s="1"/>
  <c r="H20" i="5"/>
  <c r="J20" i="5" s="1"/>
  <c r="K20" i="5" s="1"/>
  <c r="H21" i="5"/>
  <c r="J21" i="5" s="1"/>
  <c r="K21" i="5" s="1"/>
  <c r="H22" i="5"/>
  <c r="J22" i="5" s="1"/>
  <c r="K22" i="5" s="1"/>
  <c r="H23" i="5"/>
  <c r="J23" i="5" s="1"/>
  <c r="K23" i="5" s="1"/>
  <c r="H24" i="5"/>
  <c r="H25" i="5"/>
  <c r="J25" i="5" s="1"/>
  <c r="K25" i="5" s="1"/>
  <c r="H26" i="5"/>
  <c r="J26" i="5" s="1"/>
  <c r="K26" i="5" s="1"/>
  <c r="H27" i="5"/>
  <c r="J27" i="5" s="1"/>
  <c r="K27" i="5" s="1"/>
  <c r="H28" i="5"/>
  <c r="J28" i="5" s="1"/>
  <c r="K28" i="5" s="1"/>
  <c r="H29" i="5"/>
  <c r="J29" i="5" s="1"/>
  <c r="K29" i="5" s="1"/>
  <c r="H30" i="5"/>
  <c r="J30" i="5" s="1"/>
  <c r="K30" i="5" s="1"/>
  <c r="H31" i="5"/>
  <c r="J31" i="5" s="1"/>
  <c r="K31" i="5" s="1"/>
  <c r="H32" i="5"/>
  <c r="J32" i="5" s="1"/>
  <c r="K32" i="5" s="1"/>
  <c r="H33" i="5"/>
  <c r="J33" i="5" s="1"/>
  <c r="K33" i="5" s="1"/>
  <c r="H34" i="5"/>
  <c r="J34" i="5" s="1"/>
  <c r="K34" i="5" s="1"/>
  <c r="H35" i="5"/>
  <c r="J35" i="5" s="1"/>
  <c r="K35" i="5" s="1"/>
  <c r="H36" i="5"/>
  <c r="J36" i="5" s="1"/>
  <c r="K36" i="5" s="1"/>
  <c r="H37" i="5"/>
  <c r="J37" i="5" s="1"/>
  <c r="K37" i="5" s="1"/>
  <c r="H38" i="5"/>
  <c r="J38" i="5" s="1"/>
  <c r="K38" i="5" s="1"/>
  <c r="H39" i="5"/>
  <c r="J39" i="5" s="1"/>
  <c r="K39" i="5" s="1"/>
  <c r="H40" i="5"/>
  <c r="J40" i="5" s="1"/>
  <c r="K40" i="5" s="1"/>
  <c r="H41" i="5"/>
  <c r="J41" i="5" s="1"/>
  <c r="K41" i="5" s="1"/>
  <c r="H42" i="5"/>
  <c r="J42" i="5" s="1"/>
  <c r="K42" i="5" s="1"/>
  <c r="H43" i="5"/>
  <c r="J43" i="5" s="1"/>
  <c r="K43" i="5" s="1"/>
  <c r="H44" i="5"/>
  <c r="J44" i="5" s="1"/>
  <c r="K44" i="5" s="1"/>
  <c r="H45" i="5"/>
  <c r="J45" i="5" s="1"/>
  <c r="K45" i="5" s="1"/>
  <c r="H46" i="5"/>
  <c r="J46" i="5" s="1"/>
  <c r="K46" i="5" s="1"/>
  <c r="H47" i="5"/>
  <c r="J47" i="5" s="1"/>
  <c r="K47" i="5" s="1"/>
  <c r="H48" i="5"/>
  <c r="H5" i="5"/>
  <c r="J5" i="5" s="1"/>
  <c r="K5" i="5" s="1"/>
  <c r="H49" i="5" l="1"/>
  <c r="X49" i="5"/>
  <c r="J49" i="5"/>
</calcChain>
</file>

<file path=xl/sharedStrings.xml><?xml version="1.0" encoding="utf-8"?>
<sst xmlns="http://schemas.openxmlformats.org/spreadsheetml/2006/main" count="150" uniqueCount="95">
  <si>
    <t>مشخصات كالا / خدمات مورد معامله</t>
  </si>
  <si>
    <t>نام کالا/ خدمات</t>
  </si>
  <si>
    <t>مقدار</t>
  </si>
  <si>
    <t>مبلغ واحد (ريال)</t>
  </si>
  <si>
    <t>جمع مبلغ كل بعلاوه جمع ماليات وعوارض  ( ريال )</t>
  </si>
  <si>
    <t>جمع ماليات  و عوارض ( ريال)</t>
  </si>
  <si>
    <t>جمع کل</t>
  </si>
  <si>
    <t>1"</t>
  </si>
  <si>
    <t>ندارد</t>
  </si>
  <si>
    <t>پیش فاکتور</t>
  </si>
  <si>
    <t>3/4"</t>
  </si>
  <si>
    <t>1/2"</t>
  </si>
  <si>
    <t>ITEM CODE</t>
  </si>
  <si>
    <t>ROW</t>
  </si>
  <si>
    <t>سایز1</t>
  </si>
  <si>
    <t>سایز2</t>
  </si>
  <si>
    <t xml:space="preserve">      مبلغ كل ( ريال )</t>
  </si>
  <si>
    <t xml:space="preserve">    تخفيف ( ريال)</t>
  </si>
  <si>
    <t xml:space="preserve">1401/04/07          </t>
  </si>
  <si>
    <t xml:space="preserve">01/40192     </t>
  </si>
  <si>
    <t>4UIAIM2A0E00</t>
  </si>
  <si>
    <t>4UWAIR6A0100</t>
  </si>
  <si>
    <t>4UWAIR6A0E00</t>
  </si>
  <si>
    <t>4UFAIR200D00</t>
  </si>
  <si>
    <t>4SSAP6120E00</t>
  </si>
  <si>
    <t>4SSAC6120D00</t>
  </si>
  <si>
    <t>4RSLK6000E00</t>
  </si>
  <si>
    <t>4QILK2000E00</t>
  </si>
  <si>
    <t>4QSLK6001B00</t>
  </si>
  <si>
    <t>4RSAP6020D00</t>
  </si>
  <si>
    <t>4RSAP6020100</t>
  </si>
  <si>
    <t>4QSAP6020100</t>
  </si>
  <si>
    <t>4QSAP6020E00</t>
  </si>
  <si>
    <t>4QXAP6020D00</t>
  </si>
  <si>
    <t>4RSAP6021B00</t>
  </si>
  <si>
    <t>4QSAP6021B00</t>
  </si>
  <si>
    <t>4QXAP6020100</t>
  </si>
  <si>
    <t>4QIAP2021B00</t>
  </si>
  <si>
    <t>4SSAP6121B00</t>
  </si>
  <si>
    <t>4QXAP6020E00</t>
  </si>
  <si>
    <t>4QIAP2020100</t>
  </si>
  <si>
    <t>4SSAP6120100</t>
  </si>
  <si>
    <t>4QIGI4010100</t>
  </si>
  <si>
    <t>4QIAD2020100</t>
  </si>
  <si>
    <t>4RZGI6010100</t>
  </si>
  <si>
    <t>4RSAC6021B00</t>
  </si>
  <si>
    <t>4QWAD6020100</t>
  </si>
  <si>
    <t>4RSAD6020E00</t>
  </si>
  <si>
    <t>4QYAK6070100</t>
  </si>
  <si>
    <t>4QYHI6010100</t>
  </si>
  <si>
    <t>4QWHI6010100</t>
  </si>
  <si>
    <t>4RWAD6020D00</t>
  </si>
  <si>
    <t>4QXAD6020D00</t>
  </si>
  <si>
    <t>4QSAE6020100</t>
  </si>
  <si>
    <t>4QXAK6050100</t>
  </si>
  <si>
    <t>4QSAC6021B00</t>
  </si>
  <si>
    <t>4SSAC6120E00</t>
  </si>
  <si>
    <t>4QSAC6020100</t>
  </si>
  <si>
    <t>4QXAD6020100</t>
  </si>
  <si>
    <t>4RSAC6020E00</t>
  </si>
  <si>
    <t>4QSAD6020E00</t>
  </si>
  <si>
    <t>4QXAD6020E00</t>
  </si>
  <si>
    <t>4QXAC6020E00</t>
  </si>
  <si>
    <t>4UWJIR600100 </t>
  </si>
  <si>
    <t>BALL 150# RF A105N, 304SS/METAL-S FLOAT  FS WO C.A+C59+C3:C230+C3:C254+C59+C3:C3:C272</t>
  </si>
  <si>
    <t>BALL 800# SW 100 mm NIPPLE PBE ASTM A105 TRIM:SS304 W/RTFE SEATS WO FLOATING FB BS EN ISO 17292</t>
  </si>
  <si>
    <t>BALL 150# RF A216-WCB, 304SS/RTFE-S FLOAT  FS WO FB, API 608</t>
  </si>
  <si>
    <t>CHECK 800# SW A105N TRIM NO.13 BC PISTON-S C.A=3MM W/SPRING TYPE, API 602</t>
  </si>
  <si>
    <t>CHECK 800# SW A105N, TRIM NO.1 BC PISTON-S C.A=3MM W/SPRING TYPE, API 602</t>
  </si>
  <si>
    <t>GLOBE 800# SW A182-F316L TRIM NO.16 BB HO, API 602</t>
  </si>
  <si>
    <t>GATE 150# RF A182-F316L TRIM NO.16 BB HO, SOLID WEDGE, API 602</t>
  </si>
  <si>
    <t>GATE 800# SW A182-F316L TRIM NO.16 BB HO, SOLID WEDGE, API 602</t>
  </si>
  <si>
    <t>GLOBE 800# SW A105N TRIM NO.13 BB C.A=3MM HO, API 602</t>
  </si>
  <si>
    <t>GATE 800# SW A105N TRIM NO.13 BB C.A=3MM HO, SOLID WEDGE, API 602</t>
  </si>
  <si>
    <t>GATE 800# SW/SCRD A105N, TRIM NO.13 BB C.A=3MM HO, SOLID WEDGE, API 602</t>
  </si>
  <si>
    <t>GATE 150# RF A105N TRIM NO.13 BB CA=3MM HO, SOLID WEDGE, API 602</t>
  </si>
  <si>
    <t>GATE 300# RF A182-F5 TRIM NO.10 BB C.A=6MM HO, SOLID WEDGE, API 602</t>
  </si>
  <si>
    <t>GATE 150# RF A105N TRIM NO.8 BB C.A=3MM HO, SOLID WEDGE, API 602</t>
  </si>
  <si>
    <t>GLOBE 800# SW A182-F5 TRIM NO.10 BB W/NIP,PBE(100MM,XXS) C.A=6MM HO, API 602</t>
  </si>
  <si>
    <t>GLOBE 800# SW A105N TRIM NO.1 BB C.A=3MM HO, API 602</t>
  </si>
  <si>
    <t>GATE 800# SW A105N TRIM NO.8 BB W/NIP,PBE(100MM,S160) C.A=3MM HO, SOLID WEDGE, API 602</t>
  </si>
  <si>
    <t>GLOBE 800# SW A105N TRIM NO.8 BB C.A=3MM HO, API 602</t>
  </si>
  <si>
    <t>GATE 800# SW/SCRD A105N, TRIM NO.16 BB W/NIP,POE(100MM,XXS) C.A=6MM NACE MR0175/ISO 15156 SSC resistant, 
HIC resitant HO, SOLID WEDGE, API 602</t>
  </si>
  <si>
    <t>GATE 800# SW/SCRD A182-F9 TRIM NO.10 BB W/NIP,POE(100MM,XXS) C.A=6MM HO, SOLID WEDGE, API 602</t>
  </si>
  <si>
    <t>GATE 800# SW A182-F9 TRIM NO.10 BB W/NIP,PBE(100MM,XXS) C.A=6MM HO, SOLID WEDGE, API 602</t>
  </si>
  <si>
    <t>NEEDLE GLOBE 800# SW A105, TRIM NO.8 BB C.A=3MM HO, API 602</t>
  </si>
  <si>
    <t>GATE 800# SW/SCRD A105N, TRIM NO.8 BB C.A=3MM HO, SOLID WEDGE, API 602</t>
  </si>
  <si>
    <t>GATE 800# SW A105N TRIM NO.5 BB C.A=3MM HO, SOLID WEDGE, API 602</t>
  </si>
  <si>
    <t>GATE 800# SW/SCRD A105N, TRIM NO.16 BB CA=6MM W/NIP,POE(100MM,XXS)  NACE MR0175/ISO 15156 SSC resistant HO, SOLID WEDGE, API 602</t>
  </si>
  <si>
    <t>GATE 800# SW A105N TRIM NO.1 BB C.A=3MM HO, SOLID WEDGE, API 602</t>
  </si>
  <si>
    <t>GATE 800# SW A105N TRIM NO.8 BB C.A=3MM HO, SOLID WEDGE, API 602</t>
  </si>
  <si>
    <t>GATE 800# SW/SCRD A105N TRIM NO.1 BB C.A=3MM HO, SOLID WEDGE, API 602</t>
  </si>
  <si>
    <t>BALL 800# SW 100 mm NIPPLE PBE ASTM A182 F304L TRIM:SS304 W/RTFE SEATS WO FLOATING FB BS EN ISO 17292</t>
  </si>
  <si>
    <t>1 1/2"</t>
  </si>
  <si>
    <t>سی و سه میلیارد و ششصد و نه میلیون و شصت هزار ریال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</si>
</sst>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7" formatCode="0\ ;\ \-0\ ;\ ;\ @\ "/>
    <numFmt numFmtId="168" formatCode="#,##0_-"/>
  </numFmts>
  <fonts count="34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2"/>
      <color theme="1"/>
      <name val="B Nazanin"/>
      <family val="2"/>
      <charset val="178"/>
    </font>
    <font>
      <b/>
      <sz val="14"/>
      <color theme="1"/>
      <name val="Arial"/>
      <family val="2"/>
    </font>
    <font>
      <sz val="14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b/>
      <sz val="9"/>
      <color theme="1"/>
      <name val="Arial"/>
      <family val="2"/>
    </font>
    <font>
      <sz val="9"/>
      <name val="Calibri"/>
      <family val="2"/>
      <scheme val="minor"/>
    </font>
    <font>
      <sz val="20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Calibri"/>
      <family val="2"/>
      <charset val="178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B Traffic"/>
      <charset val="178"/>
    </font>
    <font>
      <sz val="14"/>
      <color theme="1"/>
      <name val="B Traffic"/>
      <charset val="178"/>
    </font>
    <font>
      <sz val="11"/>
      <color theme="1"/>
      <name val="B Traffic"/>
      <charset val="178"/>
    </font>
    <font>
      <b/>
      <sz val="12"/>
      <color theme="1"/>
      <name val="B Traffic"/>
      <charset val="178"/>
    </font>
    <font>
      <sz val="20"/>
      <color theme="1"/>
      <name val="B Traffic"/>
      <charset val="178"/>
    </font>
    <font>
      <sz val="22"/>
      <color theme="1"/>
      <name val="B Traffic"/>
      <charset val="178"/>
    </font>
    <font>
      <b/>
      <sz val="16"/>
      <color theme="1"/>
      <name val="B Traffic"/>
      <charset val="178"/>
    </font>
    <font>
      <b/>
      <sz val="18"/>
      <color theme="1"/>
      <name val="B Traffic"/>
      <charset val="178"/>
    </font>
    <font>
      <b/>
      <sz val="22"/>
      <color theme="1"/>
      <name val="B Traffic"/>
      <charset val="178"/>
    </font>
    <font>
      <b/>
      <sz val="11"/>
      <color rgb="FFFF0000"/>
      <name val="Calibri"/>
      <family val="2"/>
      <charset val="178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B Traffic"/>
      <charset val="178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5" fillId="0" borderId="0" applyFont="0" applyFill="0" applyBorder="0" applyAlignment="0" applyProtection="0"/>
  </cellStyleXfs>
  <cellXfs count="86">
    <xf numFmtId="0" fontId="0" fillId="0" borderId="0" xfId="0"/>
    <xf numFmtId="0" fontId="8" fillId="0" borderId="0" xfId="0" applyFont="1" applyFill="1" applyBorder="1" applyAlignment="1">
      <alignment horizontal="left" vertical="center" wrapText="1"/>
    </xf>
    <xf numFmtId="1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65" fontId="14" fillId="0" borderId="0" xfId="2" applyNumberFormat="1" applyFont="1" applyFill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3" fontId="16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1" applyFont="1" applyFill="1" applyBorder="1" applyAlignment="1">
      <alignment horizontal="center" vertical="center" wrapText="1" readingOrder="2"/>
    </xf>
    <xf numFmtId="165" fontId="15" fillId="0" borderId="0" xfId="2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/>
    <xf numFmtId="0" fontId="4" fillId="0" borderId="0" xfId="0" applyFont="1" applyFill="1"/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18" fillId="0" borderId="0" xfId="1" applyFont="1" applyFill="1" applyAlignment="1">
      <alignment vertical="center"/>
    </xf>
    <xf numFmtId="0" fontId="11" fillId="0" borderId="0" xfId="0" applyFont="1" applyFill="1"/>
    <xf numFmtId="0" fontId="17" fillId="0" borderId="0" xfId="0" applyFont="1" applyFill="1"/>
    <xf numFmtId="0" fontId="16" fillId="0" borderId="0" xfId="0" applyFont="1" applyFill="1" applyBorder="1"/>
    <xf numFmtId="165" fontId="6" fillId="0" borderId="0" xfId="0" applyNumberFormat="1" applyFont="1" applyFill="1" applyBorder="1" applyAlignment="1">
      <alignment horizontal="center" vertical="center"/>
    </xf>
    <xf numFmtId="0" fontId="20" fillId="0" borderId="10" xfId="1" applyFont="1" applyFill="1" applyBorder="1" applyAlignment="1">
      <alignment horizontal="center" vertical="center" wrapText="1" readingOrder="2"/>
    </xf>
    <xf numFmtId="0" fontId="20" fillId="0" borderId="10" xfId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top"/>
    </xf>
    <xf numFmtId="0" fontId="21" fillId="0" borderId="0" xfId="0" applyFont="1" applyFill="1"/>
    <xf numFmtId="0" fontId="19" fillId="0" borderId="0" xfId="1" applyFont="1" applyFill="1" applyAlignment="1">
      <alignment vertical="center"/>
    </xf>
    <xf numFmtId="0" fontId="26" fillId="0" borderId="0" xfId="1" applyFont="1" applyFill="1" applyAlignment="1">
      <alignment vertical="center"/>
    </xf>
    <xf numFmtId="0" fontId="27" fillId="0" borderId="0" xfId="1" applyFont="1" applyFill="1" applyAlignment="1">
      <alignment vertical="center"/>
    </xf>
    <xf numFmtId="0" fontId="24" fillId="0" borderId="0" xfId="0" applyFont="1" applyFill="1"/>
    <xf numFmtId="14" fontId="23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vertical="center"/>
    </xf>
    <xf numFmtId="3" fontId="28" fillId="0" borderId="0" xfId="0" applyNumberFormat="1" applyFont="1" applyFill="1" applyBorder="1" applyAlignment="1">
      <alignment horizontal="center" vertical="center"/>
    </xf>
    <xf numFmtId="165" fontId="19" fillId="0" borderId="13" xfId="2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3" fontId="29" fillId="0" borderId="0" xfId="0" applyNumberFormat="1" applyFont="1" applyFill="1" applyBorder="1" applyAlignment="1">
      <alignment horizontal="center" vertical="center"/>
    </xf>
    <xf numFmtId="165" fontId="0" fillId="0" borderId="0" xfId="2" applyNumberFormat="1" applyFont="1" applyFill="1"/>
    <xf numFmtId="165" fontId="6" fillId="0" borderId="0" xfId="2" applyNumberFormat="1" applyFont="1" applyFill="1" applyBorder="1"/>
    <xf numFmtId="165" fontId="28" fillId="0" borderId="0" xfId="2" applyNumberFormat="1" applyFont="1" applyFill="1" applyBorder="1" applyAlignment="1">
      <alignment vertical="center"/>
    </xf>
    <xf numFmtId="0" fontId="25" fillId="0" borderId="0" xfId="1" applyFont="1" applyFill="1" applyAlignment="1">
      <alignment vertical="center"/>
    </xf>
    <xf numFmtId="0" fontId="30" fillId="0" borderId="0" xfId="1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9" fillId="0" borderId="0" xfId="1" applyFont="1" applyFill="1" applyAlignment="1">
      <alignment horizontal="right" vertical="top"/>
    </xf>
    <xf numFmtId="0" fontId="19" fillId="0" borderId="0" xfId="0" applyFont="1" applyFill="1" applyAlignment="1">
      <alignment horizontal="right" vertical="center" readingOrder="2"/>
    </xf>
    <xf numFmtId="0" fontId="19" fillId="0" borderId="0" xfId="1" applyFont="1" applyFill="1" applyAlignment="1">
      <alignment horizontal="right" vertical="top"/>
    </xf>
    <xf numFmtId="0" fontId="24" fillId="0" borderId="0" xfId="0" applyFont="1" applyFill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right" vertical="center" readingOrder="2"/>
    </xf>
    <xf numFmtId="0" fontId="19" fillId="0" borderId="0" xfId="1" applyFont="1" applyFill="1" applyAlignment="1">
      <alignment horizontal="right" vertical="top"/>
    </xf>
    <xf numFmtId="0" fontId="31" fillId="0" borderId="8" xfId="0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 readingOrder="2"/>
    </xf>
    <xf numFmtId="0" fontId="20" fillId="0" borderId="1" xfId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168" fontId="25" fillId="0" borderId="1" xfId="2" applyNumberFormat="1" applyFont="1" applyBorder="1" applyAlignment="1">
      <alignment horizontal="center" vertical="center"/>
    </xf>
    <xf numFmtId="168" fontId="25" fillId="0" borderId="1" xfId="1" applyNumberFormat="1" applyFont="1" applyFill="1" applyBorder="1" applyAlignment="1">
      <alignment horizontal="center" vertical="center" wrapText="1" readingOrder="2"/>
    </xf>
    <xf numFmtId="168" fontId="25" fillId="0" borderId="13" xfId="1" applyNumberFormat="1" applyFont="1" applyFill="1" applyBorder="1" applyAlignment="1">
      <alignment horizontal="center" vertical="center" wrapText="1" readingOrder="2"/>
    </xf>
    <xf numFmtId="168" fontId="25" fillId="0" borderId="6" xfId="1" applyNumberFormat="1" applyFont="1" applyFill="1" applyBorder="1" applyAlignment="1">
      <alignment horizontal="center" vertical="center" wrapText="1" readingOrder="2"/>
    </xf>
    <xf numFmtId="3" fontId="19" fillId="0" borderId="5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3" fontId="19" fillId="0" borderId="16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167" fontId="32" fillId="0" borderId="1" xfId="0" applyNumberFormat="1" applyFont="1" applyBorder="1" applyAlignment="1">
      <alignment horizontal="center" vertical="center"/>
    </xf>
    <xf numFmtId="0" fontId="20" fillId="0" borderId="18" xfId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9" fillId="0" borderId="6" xfId="1" applyFont="1" applyFill="1" applyBorder="1" applyAlignment="1">
      <alignment horizontal="center" vertical="center" wrapText="1" readingOrder="2"/>
    </xf>
    <xf numFmtId="0" fontId="19" fillId="0" borderId="7" xfId="1" applyFont="1" applyFill="1" applyBorder="1" applyAlignment="1">
      <alignment horizontal="center" vertical="center" wrapText="1" readingOrder="2"/>
    </xf>
    <xf numFmtId="0" fontId="19" fillId="0" borderId="8" xfId="1" applyFont="1" applyFill="1" applyBorder="1" applyAlignment="1">
      <alignment horizontal="center" vertical="center" wrapText="1" readingOrder="2"/>
    </xf>
    <xf numFmtId="0" fontId="23" fillId="0" borderId="9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2" fillId="0" borderId="6" xfId="1" applyFont="1" applyFill="1" applyBorder="1" applyAlignment="1">
      <alignment horizontal="center" vertical="center" wrapText="1" readingOrder="2"/>
    </xf>
    <xf numFmtId="0" fontId="22" fillId="0" borderId="8" xfId="1" applyFont="1" applyFill="1" applyBorder="1" applyAlignment="1">
      <alignment horizontal="center" vertical="center" wrapText="1" readingOrder="2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 readingOrder="2"/>
    </xf>
    <xf numFmtId="0" fontId="20" fillId="0" borderId="3" xfId="1" applyFont="1" applyFill="1" applyBorder="1" applyAlignment="1">
      <alignment horizontal="center" vertical="center" wrapText="1" readingOrder="2"/>
    </xf>
    <xf numFmtId="0" fontId="19" fillId="0" borderId="0" xfId="0" applyFont="1" applyFill="1" applyAlignment="1">
      <alignment horizontal="right" vertical="center" readingOrder="2"/>
    </xf>
    <xf numFmtId="0" fontId="19" fillId="0" borderId="0" xfId="1" applyFont="1" applyFill="1" applyAlignment="1">
      <alignment horizontal="right" vertical="top"/>
    </xf>
    <xf numFmtId="168" fontId="25" fillId="0" borderId="14" xfId="1" applyNumberFormat="1" applyFont="1" applyFill="1" applyBorder="1" applyAlignment="1">
      <alignment horizontal="center" vertical="center" wrapText="1" readingOrder="2"/>
    </xf>
    <xf numFmtId="168" fontId="25" fillId="0" borderId="15" xfId="1" applyNumberFormat="1" applyFont="1" applyFill="1" applyBorder="1" applyAlignment="1">
      <alignment horizontal="center" vertical="center" wrapText="1" readingOrder="2"/>
    </xf>
    <xf numFmtId="168" fontId="25" fillId="0" borderId="17" xfId="1" applyNumberFormat="1" applyFont="1" applyFill="1" applyBorder="1" applyAlignment="1">
      <alignment horizontal="center" vertical="center" wrapText="1" readingOrder="2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0"/>
  <sheetViews>
    <sheetView rightToLeft="1" tabSelected="1" view="pageBreakPreview" topLeftCell="A3" zoomScale="85" zoomScaleNormal="85" zoomScaleSheetLayoutView="85" workbookViewId="0">
      <selection activeCell="A3" sqref="A3:XFD10"/>
    </sheetView>
  </sheetViews>
  <sheetFormatPr defaultColWidth="9.140625" defaultRowHeight="15"/>
  <cols>
    <col min="1" max="1" width="8.7109375" style="6" customWidth="1"/>
    <col min="2" max="2" width="17.140625" style="6" customWidth="1"/>
    <col min="3" max="3" width="49.140625" style="6" customWidth="1"/>
    <col min="4" max="4" width="9.5703125" style="6" customWidth="1"/>
    <col min="5" max="6" width="8.5703125" style="6" customWidth="1"/>
    <col min="7" max="7" width="17" style="6" customWidth="1"/>
    <col min="8" max="8" width="24.42578125" style="6" customWidth="1"/>
    <col min="9" max="9" width="17.5703125" style="6" bestFit="1" customWidth="1"/>
    <col min="10" max="10" width="27" style="6" customWidth="1"/>
    <col min="11" max="18" width="3.140625" style="5" customWidth="1"/>
    <col min="19" max="20" width="3" style="5" customWidth="1"/>
    <col min="21" max="21" width="3.85546875" style="6" customWidth="1"/>
    <col min="22" max="22" width="17.42578125" style="6" customWidth="1"/>
    <col min="23" max="23" width="12.7109375" style="6" bestFit="1" customWidth="1"/>
    <col min="24" max="24" width="16" style="6" customWidth="1"/>
    <col min="25" max="25" width="14.28515625" style="6" bestFit="1" customWidth="1"/>
    <col min="26" max="26" width="12.7109375" style="6" bestFit="1" customWidth="1"/>
    <col min="27" max="27" width="15.7109375" style="6" bestFit="1" customWidth="1"/>
    <col min="28" max="28" width="18" style="37" bestFit="1" customWidth="1"/>
    <col min="29" max="16384" width="9.140625" style="6"/>
  </cols>
  <sheetData>
    <row r="1" spans="1:28" ht="26.25" customHeight="1">
      <c r="A1" s="31"/>
      <c r="B1" s="32"/>
      <c r="C1" s="42" t="s">
        <v>18</v>
      </c>
      <c r="D1" s="25"/>
      <c r="E1" s="25"/>
      <c r="F1" s="25"/>
      <c r="G1" s="67" t="s">
        <v>19</v>
      </c>
      <c r="H1" s="67"/>
      <c r="I1" s="25"/>
      <c r="J1" s="68" t="s">
        <v>8</v>
      </c>
      <c r="K1" s="68"/>
      <c r="L1" s="68"/>
      <c r="M1" s="68"/>
      <c r="N1" s="68"/>
      <c r="O1" s="68"/>
    </row>
    <row r="2" spans="1:28" ht="51" customHeight="1" thickBot="1">
      <c r="A2" s="31"/>
      <c r="B2" s="32"/>
      <c r="C2" s="64"/>
      <c r="D2" s="25"/>
      <c r="E2" s="25"/>
      <c r="F2" s="25"/>
      <c r="G2" s="72" t="s">
        <v>9</v>
      </c>
      <c r="H2" s="72"/>
      <c r="I2" s="25"/>
      <c r="J2" s="46"/>
      <c r="K2" s="46"/>
      <c r="L2" s="46"/>
      <c r="M2" s="46"/>
      <c r="N2" s="46"/>
      <c r="O2" s="46"/>
    </row>
    <row r="3" spans="1:28" ht="18.75" customHeight="1" thickBot="1">
      <c r="A3" s="69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</row>
    <row r="4" spans="1:28" ht="63" customHeight="1">
      <c r="A4" s="47" t="s">
        <v>13</v>
      </c>
      <c r="B4" s="48" t="s">
        <v>12</v>
      </c>
      <c r="C4" s="23" t="s">
        <v>1</v>
      </c>
      <c r="D4" s="23" t="s">
        <v>2</v>
      </c>
      <c r="E4" s="23" t="s">
        <v>14</v>
      </c>
      <c r="F4" s="23" t="s">
        <v>15</v>
      </c>
      <c r="G4" s="23" t="s">
        <v>3</v>
      </c>
      <c r="H4" s="24" t="s">
        <v>16</v>
      </c>
      <c r="I4" s="24" t="s">
        <v>17</v>
      </c>
      <c r="J4" s="66" t="s">
        <v>5</v>
      </c>
      <c r="K4" s="79" t="s">
        <v>4</v>
      </c>
      <c r="L4" s="79"/>
      <c r="M4" s="79"/>
      <c r="N4" s="79"/>
      <c r="O4" s="79"/>
      <c r="P4" s="79"/>
      <c r="Q4" s="79"/>
      <c r="R4" s="79"/>
      <c r="S4" s="79"/>
      <c r="T4" s="79"/>
      <c r="U4" s="80"/>
      <c r="W4" s="35"/>
      <c r="X4" s="35"/>
      <c r="Y4" s="35"/>
      <c r="Z4" s="35"/>
      <c r="AB4" s="35"/>
    </row>
    <row r="5" spans="1:28" ht="72" customHeight="1">
      <c r="A5" s="63">
        <v>1</v>
      </c>
      <c r="B5" s="65" t="s">
        <v>20</v>
      </c>
      <c r="C5" s="54" t="s">
        <v>64</v>
      </c>
      <c r="D5" s="52">
        <v>1</v>
      </c>
      <c r="E5" s="52" t="s">
        <v>10</v>
      </c>
      <c r="F5" s="52"/>
      <c r="G5" s="55">
        <v>30000000</v>
      </c>
      <c r="H5" s="56">
        <f>G5*D5</f>
        <v>30000000</v>
      </c>
      <c r="I5" s="53"/>
      <c r="J5" s="56">
        <f>H5*9%</f>
        <v>2700000</v>
      </c>
      <c r="K5" s="83">
        <f>J5+H5</f>
        <v>32700000</v>
      </c>
      <c r="L5" s="84"/>
      <c r="M5" s="84"/>
      <c r="N5" s="84"/>
      <c r="O5" s="84"/>
      <c r="P5" s="84"/>
      <c r="Q5" s="84"/>
      <c r="R5" s="84"/>
      <c r="S5" s="84"/>
      <c r="T5" s="84"/>
      <c r="U5" s="85"/>
      <c r="W5" s="35"/>
      <c r="X5" s="35"/>
      <c r="Y5" s="35"/>
      <c r="Z5" s="35"/>
      <c r="AB5" s="35"/>
    </row>
    <row r="6" spans="1:28" ht="72" customHeight="1">
      <c r="A6" s="63">
        <v>45</v>
      </c>
      <c r="B6" s="65" t="s">
        <v>21</v>
      </c>
      <c r="C6" s="54" t="s">
        <v>65</v>
      </c>
      <c r="D6" s="52">
        <v>2</v>
      </c>
      <c r="E6" s="52" t="s">
        <v>7</v>
      </c>
      <c r="F6" s="52"/>
      <c r="G6" s="55">
        <v>70000000</v>
      </c>
      <c r="H6" s="56">
        <f t="shared" ref="H6:H48" si="0">G6*D6</f>
        <v>140000000</v>
      </c>
      <c r="I6" s="53"/>
      <c r="J6" s="56">
        <f t="shared" ref="J6:J48" si="1">H6*9%</f>
        <v>12600000</v>
      </c>
      <c r="K6" s="83">
        <f t="shared" ref="K6:K48" si="2">J6+H6</f>
        <v>152600000</v>
      </c>
      <c r="L6" s="84"/>
      <c r="M6" s="84"/>
      <c r="N6" s="84"/>
      <c r="O6" s="84"/>
      <c r="P6" s="84"/>
      <c r="Q6" s="84"/>
      <c r="R6" s="84"/>
      <c r="S6" s="84"/>
      <c r="T6" s="84"/>
      <c r="U6" s="85"/>
      <c r="W6" s="35"/>
      <c r="X6" s="35"/>
      <c r="Y6" s="35"/>
      <c r="Z6" s="35"/>
      <c r="AB6" s="35"/>
    </row>
    <row r="7" spans="1:28" ht="72" customHeight="1">
      <c r="A7" s="63">
        <v>49</v>
      </c>
      <c r="B7" s="65" t="s">
        <v>22</v>
      </c>
      <c r="C7" s="54" t="s">
        <v>65</v>
      </c>
      <c r="D7" s="52">
        <v>2</v>
      </c>
      <c r="E7" s="52" t="s">
        <v>10</v>
      </c>
      <c r="F7" s="52"/>
      <c r="G7" s="55">
        <v>30000000</v>
      </c>
      <c r="H7" s="56">
        <f t="shared" si="0"/>
        <v>60000000</v>
      </c>
      <c r="I7" s="53"/>
      <c r="J7" s="56">
        <f t="shared" si="1"/>
        <v>5400000</v>
      </c>
      <c r="K7" s="83">
        <f t="shared" si="2"/>
        <v>65400000</v>
      </c>
      <c r="L7" s="84"/>
      <c r="M7" s="84"/>
      <c r="N7" s="84"/>
      <c r="O7" s="84"/>
      <c r="P7" s="84"/>
      <c r="Q7" s="84"/>
      <c r="R7" s="84"/>
      <c r="S7" s="84"/>
      <c r="T7" s="84"/>
      <c r="U7" s="85"/>
      <c r="W7" s="35"/>
      <c r="X7" s="35"/>
      <c r="Y7" s="35"/>
      <c r="Z7" s="35"/>
      <c r="AB7" s="35"/>
    </row>
    <row r="8" spans="1:28" ht="72" customHeight="1">
      <c r="A8" s="63">
        <v>51</v>
      </c>
      <c r="B8" s="65" t="s">
        <v>23</v>
      </c>
      <c r="C8" s="54" t="s">
        <v>66</v>
      </c>
      <c r="D8" s="52">
        <v>263</v>
      </c>
      <c r="E8" s="52" t="s">
        <v>11</v>
      </c>
      <c r="F8" s="52"/>
      <c r="G8" s="55">
        <v>35000000</v>
      </c>
      <c r="H8" s="56">
        <f t="shared" si="0"/>
        <v>9205000000</v>
      </c>
      <c r="I8" s="53"/>
      <c r="J8" s="56">
        <f t="shared" si="1"/>
        <v>828450000</v>
      </c>
      <c r="K8" s="83">
        <f t="shared" si="2"/>
        <v>10033450000</v>
      </c>
      <c r="L8" s="84"/>
      <c r="M8" s="84"/>
      <c r="N8" s="84"/>
      <c r="O8" s="84"/>
      <c r="P8" s="84"/>
      <c r="Q8" s="84"/>
      <c r="R8" s="84"/>
      <c r="S8" s="84"/>
      <c r="T8" s="84"/>
      <c r="U8" s="85"/>
      <c r="W8" s="35"/>
      <c r="X8" s="35"/>
      <c r="Y8" s="35"/>
      <c r="Z8" s="35"/>
      <c r="AB8" s="35"/>
    </row>
    <row r="9" spans="1:28" ht="72" customHeight="1">
      <c r="A9" s="63">
        <v>53</v>
      </c>
      <c r="B9" s="65" t="s">
        <v>24</v>
      </c>
      <c r="C9" s="54" t="s">
        <v>67</v>
      </c>
      <c r="D9" s="52">
        <v>4</v>
      </c>
      <c r="E9" s="52" t="s">
        <v>10</v>
      </c>
      <c r="F9" s="52"/>
      <c r="G9" s="55">
        <v>40000000</v>
      </c>
      <c r="H9" s="56">
        <f t="shared" si="0"/>
        <v>160000000</v>
      </c>
      <c r="I9" s="53"/>
      <c r="J9" s="56">
        <f t="shared" si="1"/>
        <v>14400000</v>
      </c>
      <c r="K9" s="83">
        <f t="shared" si="2"/>
        <v>174400000</v>
      </c>
      <c r="L9" s="84"/>
      <c r="M9" s="84"/>
      <c r="N9" s="84"/>
      <c r="O9" s="84"/>
      <c r="P9" s="84"/>
      <c r="Q9" s="84"/>
      <c r="R9" s="84"/>
      <c r="S9" s="84"/>
      <c r="T9" s="84"/>
      <c r="U9" s="85"/>
      <c r="W9" s="35"/>
      <c r="X9" s="35"/>
      <c r="Y9" s="35"/>
      <c r="Z9" s="35"/>
      <c r="AB9" s="35"/>
    </row>
    <row r="10" spans="1:28" ht="72" customHeight="1">
      <c r="A10" s="63">
        <v>55</v>
      </c>
      <c r="B10" s="65" t="s">
        <v>25</v>
      </c>
      <c r="C10" s="54" t="s">
        <v>68</v>
      </c>
      <c r="D10" s="52">
        <v>1</v>
      </c>
      <c r="E10" s="52" t="s">
        <v>11</v>
      </c>
      <c r="F10" s="52"/>
      <c r="G10" s="55">
        <v>8000000</v>
      </c>
      <c r="H10" s="56">
        <f t="shared" si="0"/>
        <v>8000000</v>
      </c>
      <c r="I10" s="53"/>
      <c r="J10" s="56">
        <f t="shared" si="1"/>
        <v>720000</v>
      </c>
      <c r="K10" s="83">
        <f t="shared" si="2"/>
        <v>8720000</v>
      </c>
      <c r="L10" s="84"/>
      <c r="M10" s="84"/>
      <c r="N10" s="84"/>
      <c r="O10" s="84"/>
      <c r="P10" s="84"/>
      <c r="Q10" s="84"/>
      <c r="R10" s="84"/>
      <c r="S10" s="84"/>
      <c r="T10" s="84"/>
      <c r="U10" s="85"/>
      <c r="W10" s="35"/>
      <c r="X10" s="35"/>
      <c r="Y10" s="35"/>
      <c r="Z10" s="35"/>
      <c r="AB10" s="35"/>
    </row>
    <row r="11" spans="1:28" ht="72" customHeight="1">
      <c r="A11" s="63">
        <v>57</v>
      </c>
      <c r="B11" s="65" t="s">
        <v>26</v>
      </c>
      <c r="C11" s="54" t="s">
        <v>69</v>
      </c>
      <c r="D11" s="52">
        <v>7</v>
      </c>
      <c r="E11" s="52" t="s">
        <v>10</v>
      </c>
      <c r="F11" s="52"/>
      <c r="G11" s="55">
        <v>42000000</v>
      </c>
      <c r="H11" s="56">
        <f t="shared" si="0"/>
        <v>294000000</v>
      </c>
      <c r="I11" s="53"/>
      <c r="J11" s="56">
        <f t="shared" si="1"/>
        <v>26460000</v>
      </c>
      <c r="K11" s="83">
        <f t="shared" si="2"/>
        <v>320460000</v>
      </c>
      <c r="L11" s="84"/>
      <c r="M11" s="84"/>
      <c r="N11" s="84"/>
      <c r="O11" s="84"/>
      <c r="P11" s="84"/>
      <c r="Q11" s="84"/>
      <c r="R11" s="84"/>
      <c r="S11" s="84"/>
      <c r="T11" s="84"/>
      <c r="U11" s="85"/>
      <c r="W11" s="35"/>
      <c r="X11" s="35"/>
      <c r="Y11" s="35"/>
      <c r="Z11" s="35"/>
      <c r="AB11" s="35"/>
    </row>
    <row r="12" spans="1:28" ht="72" customHeight="1">
      <c r="A12" s="63">
        <v>61</v>
      </c>
      <c r="B12" s="65" t="s">
        <v>27</v>
      </c>
      <c r="C12" s="54" t="s">
        <v>70</v>
      </c>
      <c r="D12" s="52">
        <v>1</v>
      </c>
      <c r="E12" s="52" t="s">
        <v>10</v>
      </c>
      <c r="F12" s="52"/>
      <c r="G12" s="55">
        <v>50000000</v>
      </c>
      <c r="H12" s="56">
        <f t="shared" si="0"/>
        <v>50000000</v>
      </c>
      <c r="I12" s="53"/>
      <c r="J12" s="56">
        <f t="shared" si="1"/>
        <v>4500000</v>
      </c>
      <c r="K12" s="83">
        <f t="shared" si="2"/>
        <v>54500000</v>
      </c>
      <c r="L12" s="84"/>
      <c r="M12" s="84"/>
      <c r="N12" s="84"/>
      <c r="O12" s="84"/>
      <c r="P12" s="84"/>
      <c r="Q12" s="84"/>
      <c r="R12" s="84"/>
      <c r="S12" s="84"/>
      <c r="T12" s="84"/>
      <c r="U12" s="85"/>
      <c r="W12" s="35"/>
      <c r="X12" s="35"/>
      <c r="Y12" s="35"/>
      <c r="Z12" s="35"/>
      <c r="AB12" s="35"/>
    </row>
    <row r="13" spans="1:28" ht="72" customHeight="1">
      <c r="A13" s="63">
        <v>84</v>
      </c>
      <c r="B13" s="65" t="s">
        <v>28</v>
      </c>
      <c r="C13" s="54" t="s">
        <v>71</v>
      </c>
      <c r="D13" s="52">
        <v>2</v>
      </c>
      <c r="E13" s="52" t="s">
        <v>93</v>
      </c>
      <c r="F13" s="52"/>
      <c r="G13" s="55">
        <v>116000000</v>
      </c>
      <c r="H13" s="56">
        <f t="shared" si="0"/>
        <v>232000000</v>
      </c>
      <c r="I13" s="53"/>
      <c r="J13" s="56">
        <f t="shared" si="1"/>
        <v>20880000</v>
      </c>
      <c r="K13" s="83">
        <f t="shared" si="2"/>
        <v>252880000</v>
      </c>
      <c r="L13" s="84"/>
      <c r="M13" s="84"/>
      <c r="N13" s="84"/>
      <c r="O13" s="84"/>
      <c r="P13" s="84"/>
      <c r="Q13" s="84"/>
      <c r="R13" s="84"/>
      <c r="S13" s="84"/>
      <c r="T13" s="84"/>
      <c r="U13" s="85"/>
      <c r="W13" s="35"/>
      <c r="X13" s="35"/>
      <c r="Y13" s="35"/>
      <c r="Z13" s="35"/>
      <c r="AB13" s="35"/>
    </row>
    <row r="14" spans="1:28" ht="72" customHeight="1">
      <c r="A14" s="63">
        <v>97</v>
      </c>
      <c r="B14" s="65" t="s">
        <v>29</v>
      </c>
      <c r="C14" s="54" t="s">
        <v>72</v>
      </c>
      <c r="D14" s="52">
        <v>1</v>
      </c>
      <c r="E14" s="52" t="s">
        <v>11</v>
      </c>
      <c r="F14" s="52"/>
      <c r="G14" s="55">
        <v>80000000</v>
      </c>
      <c r="H14" s="56">
        <f t="shared" si="0"/>
        <v>80000000</v>
      </c>
      <c r="I14" s="53"/>
      <c r="J14" s="56">
        <f t="shared" si="1"/>
        <v>7200000</v>
      </c>
      <c r="K14" s="83">
        <f t="shared" si="2"/>
        <v>87200000</v>
      </c>
      <c r="L14" s="84"/>
      <c r="M14" s="84"/>
      <c r="N14" s="84"/>
      <c r="O14" s="84"/>
      <c r="P14" s="84"/>
      <c r="Q14" s="84"/>
      <c r="R14" s="84"/>
      <c r="S14" s="84"/>
      <c r="T14" s="84"/>
      <c r="U14" s="85"/>
      <c r="W14" s="35"/>
      <c r="X14" s="35"/>
      <c r="Y14" s="35"/>
      <c r="Z14" s="35"/>
      <c r="AB14" s="35"/>
    </row>
    <row r="15" spans="1:28" ht="72" customHeight="1">
      <c r="A15" s="63">
        <v>100</v>
      </c>
      <c r="B15" s="65" t="s">
        <v>30</v>
      </c>
      <c r="C15" s="54" t="s">
        <v>72</v>
      </c>
      <c r="D15" s="52">
        <v>1</v>
      </c>
      <c r="E15" s="52" t="s">
        <v>7</v>
      </c>
      <c r="F15" s="52"/>
      <c r="G15" s="55">
        <v>100000000</v>
      </c>
      <c r="H15" s="56">
        <f t="shared" si="0"/>
        <v>100000000</v>
      </c>
      <c r="I15" s="53"/>
      <c r="J15" s="56">
        <f t="shared" si="1"/>
        <v>9000000</v>
      </c>
      <c r="K15" s="83">
        <f t="shared" si="2"/>
        <v>109000000</v>
      </c>
      <c r="L15" s="84"/>
      <c r="M15" s="84"/>
      <c r="N15" s="84"/>
      <c r="O15" s="84"/>
      <c r="P15" s="84"/>
      <c r="Q15" s="84"/>
      <c r="R15" s="84"/>
      <c r="S15" s="84"/>
      <c r="T15" s="84"/>
      <c r="U15" s="85"/>
      <c r="W15" s="35"/>
      <c r="X15" s="35"/>
      <c r="Y15" s="35"/>
      <c r="Z15" s="35"/>
      <c r="AB15" s="35"/>
    </row>
    <row r="16" spans="1:28" ht="72" customHeight="1">
      <c r="A16" s="63">
        <v>102</v>
      </c>
      <c r="B16" s="65" t="s">
        <v>31</v>
      </c>
      <c r="C16" s="54" t="s">
        <v>73</v>
      </c>
      <c r="D16" s="52">
        <v>4</v>
      </c>
      <c r="E16" s="52" t="s">
        <v>7</v>
      </c>
      <c r="F16" s="52"/>
      <c r="G16" s="55">
        <v>100000000</v>
      </c>
      <c r="H16" s="56">
        <f t="shared" si="0"/>
        <v>400000000</v>
      </c>
      <c r="I16" s="53"/>
      <c r="J16" s="56">
        <f t="shared" si="1"/>
        <v>36000000</v>
      </c>
      <c r="K16" s="83">
        <f t="shared" si="2"/>
        <v>436000000</v>
      </c>
      <c r="L16" s="84"/>
      <c r="M16" s="84"/>
      <c r="N16" s="84"/>
      <c r="O16" s="84"/>
      <c r="P16" s="84"/>
      <c r="Q16" s="84"/>
      <c r="R16" s="84"/>
      <c r="S16" s="84"/>
      <c r="T16" s="84"/>
      <c r="U16" s="85"/>
      <c r="W16" s="35"/>
      <c r="X16" s="35"/>
      <c r="Y16" s="35"/>
      <c r="Z16" s="35"/>
      <c r="AB16" s="35"/>
    </row>
    <row r="17" spans="1:28" ht="72" customHeight="1">
      <c r="A17" s="63">
        <v>120</v>
      </c>
      <c r="B17" s="65" t="s">
        <v>32</v>
      </c>
      <c r="C17" s="54" t="s">
        <v>73</v>
      </c>
      <c r="D17" s="52">
        <v>32</v>
      </c>
      <c r="E17" s="52" t="s">
        <v>10</v>
      </c>
      <c r="F17" s="52"/>
      <c r="G17" s="55">
        <v>50000000</v>
      </c>
      <c r="H17" s="56">
        <f t="shared" si="0"/>
        <v>1600000000</v>
      </c>
      <c r="I17" s="53"/>
      <c r="J17" s="56">
        <f t="shared" si="1"/>
        <v>144000000</v>
      </c>
      <c r="K17" s="83">
        <f t="shared" si="2"/>
        <v>1744000000</v>
      </c>
      <c r="L17" s="84"/>
      <c r="M17" s="84"/>
      <c r="N17" s="84"/>
      <c r="O17" s="84"/>
      <c r="P17" s="84"/>
      <c r="Q17" s="84"/>
      <c r="R17" s="84"/>
      <c r="S17" s="84"/>
      <c r="T17" s="84"/>
      <c r="U17" s="85"/>
      <c r="W17" s="35"/>
      <c r="X17" s="35"/>
      <c r="Y17" s="35"/>
      <c r="Z17" s="35"/>
      <c r="AB17" s="35"/>
    </row>
    <row r="18" spans="1:28" ht="72" customHeight="1">
      <c r="A18" s="63">
        <v>122</v>
      </c>
      <c r="B18" s="65" t="s">
        <v>33</v>
      </c>
      <c r="C18" s="54" t="s">
        <v>74</v>
      </c>
      <c r="D18" s="52">
        <v>4</v>
      </c>
      <c r="E18" s="52" t="s">
        <v>11</v>
      </c>
      <c r="F18" s="52"/>
      <c r="G18" s="55">
        <v>35000000</v>
      </c>
      <c r="H18" s="56">
        <f t="shared" si="0"/>
        <v>140000000</v>
      </c>
      <c r="I18" s="53"/>
      <c r="J18" s="56">
        <f t="shared" si="1"/>
        <v>12600000</v>
      </c>
      <c r="K18" s="83">
        <f t="shared" si="2"/>
        <v>152600000</v>
      </c>
      <c r="L18" s="84"/>
      <c r="M18" s="84"/>
      <c r="N18" s="84"/>
      <c r="O18" s="84"/>
      <c r="P18" s="84"/>
      <c r="Q18" s="84"/>
      <c r="R18" s="84"/>
      <c r="S18" s="84"/>
      <c r="T18" s="84"/>
      <c r="U18" s="85"/>
      <c r="W18" s="35"/>
      <c r="X18" s="35"/>
      <c r="Y18" s="35"/>
      <c r="Z18" s="35"/>
      <c r="AB18" s="35"/>
    </row>
    <row r="19" spans="1:28" ht="72" customHeight="1">
      <c r="A19" s="63">
        <v>123</v>
      </c>
      <c r="B19" s="65" t="s">
        <v>34</v>
      </c>
      <c r="C19" s="54" t="s">
        <v>72</v>
      </c>
      <c r="D19" s="52">
        <v>5</v>
      </c>
      <c r="E19" s="52" t="s">
        <v>93</v>
      </c>
      <c r="F19" s="52"/>
      <c r="G19" s="55">
        <v>90000000</v>
      </c>
      <c r="H19" s="56">
        <f t="shared" si="0"/>
        <v>450000000</v>
      </c>
      <c r="I19" s="53"/>
      <c r="J19" s="56">
        <f t="shared" si="1"/>
        <v>40500000</v>
      </c>
      <c r="K19" s="83">
        <f t="shared" si="2"/>
        <v>490500000</v>
      </c>
      <c r="L19" s="84"/>
      <c r="M19" s="84"/>
      <c r="N19" s="84"/>
      <c r="O19" s="84"/>
      <c r="P19" s="84"/>
      <c r="Q19" s="84"/>
      <c r="R19" s="84"/>
      <c r="S19" s="84"/>
      <c r="T19" s="84"/>
      <c r="U19" s="85"/>
      <c r="W19" s="35"/>
      <c r="X19" s="35"/>
      <c r="Y19" s="35"/>
      <c r="Z19" s="35"/>
      <c r="AB19" s="35"/>
    </row>
    <row r="20" spans="1:28" ht="72" customHeight="1">
      <c r="A20" s="63">
        <v>124</v>
      </c>
      <c r="B20" s="65" t="s">
        <v>35</v>
      </c>
      <c r="C20" s="54" t="s">
        <v>73</v>
      </c>
      <c r="D20" s="52">
        <v>10</v>
      </c>
      <c r="E20" s="52" t="s">
        <v>93</v>
      </c>
      <c r="F20" s="52"/>
      <c r="G20" s="55">
        <v>150000000</v>
      </c>
      <c r="H20" s="56">
        <f t="shared" si="0"/>
        <v>1500000000</v>
      </c>
      <c r="I20" s="53"/>
      <c r="J20" s="56">
        <f t="shared" si="1"/>
        <v>135000000</v>
      </c>
      <c r="K20" s="83">
        <f t="shared" si="2"/>
        <v>1635000000</v>
      </c>
      <c r="L20" s="84"/>
      <c r="M20" s="84"/>
      <c r="N20" s="84"/>
      <c r="O20" s="84"/>
      <c r="P20" s="84"/>
      <c r="Q20" s="84"/>
      <c r="R20" s="84"/>
      <c r="S20" s="84"/>
      <c r="T20" s="84"/>
      <c r="U20" s="85"/>
      <c r="W20" s="35"/>
      <c r="X20" s="35"/>
      <c r="Y20" s="35"/>
      <c r="Z20" s="35"/>
      <c r="AB20" s="35"/>
    </row>
    <row r="21" spans="1:28" ht="72" customHeight="1">
      <c r="A21" s="63">
        <v>134</v>
      </c>
      <c r="B21" s="65" t="s">
        <v>36</v>
      </c>
      <c r="C21" s="54" t="s">
        <v>74</v>
      </c>
      <c r="D21" s="52">
        <v>6</v>
      </c>
      <c r="E21" s="52" t="s">
        <v>7</v>
      </c>
      <c r="F21" s="52"/>
      <c r="G21" s="55">
        <v>65000000</v>
      </c>
      <c r="H21" s="56">
        <f t="shared" si="0"/>
        <v>390000000</v>
      </c>
      <c r="I21" s="53"/>
      <c r="J21" s="56">
        <f t="shared" si="1"/>
        <v>35100000</v>
      </c>
      <c r="K21" s="83">
        <f t="shared" si="2"/>
        <v>425100000</v>
      </c>
      <c r="L21" s="84"/>
      <c r="M21" s="84"/>
      <c r="N21" s="84"/>
      <c r="O21" s="84"/>
      <c r="P21" s="84"/>
      <c r="Q21" s="84"/>
      <c r="R21" s="84"/>
      <c r="S21" s="84"/>
      <c r="T21" s="84"/>
      <c r="U21" s="85"/>
      <c r="W21" s="35"/>
      <c r="X21" s="35"/>
      <c r="Y21" s="35"/>
      <c r="Z21" s="35"/>
      <c r="AB21" s="35"/>
    </row>
    <row r="22" spans="1:28" ht="72" customHeight="1">
      <c r="A22" s="63">
        <v>144</v>
      </c>
      <c r="B22" s="65" t="s">
        <v>37</v>
      </c>
      <c r="C22" s="54" t="s">
        <v>75</v>
      </c>
      <c r="D22" s="52">
        <v>4</v>
      </c>
      <c r="E22" s="52" t="s">
        <v>93</v>
      </c>
      <c r="F22" s="52"/>
      <c r="G22" s="55">
        <v>150000000</v>
      </c>
      <c r="H22" s="56">
        <f t="shared" si="0"/>
        <v>600000000</v>
      </c>
      <c r="I22" s="53"/>
      <c r="J22" s="56">
        <f t="shared" si="1"/>
        <v>54000000</v>
      </c>
      <c r="K22" s="83">
        <f t="shared" si="2"/>
        <v>654000000</v>
      </c>
      <c r="L22" s="84"/>
      <c r="M22" s="84"/>
      <c r="N22" s="84"/>
      <c r="O22" s="84"/>
      <c r="P22" s="84"/>
      <c r="Q22" s="84"/>
      <c r="R22" s="84"/>
      <c r="S22" s="84"/>
      <c r="T22" s="84"/>
      <c r="U22" s="85"/>
      <c r="W22" s="35"/>
      <c r="X22" s="35"/>
      <c r="Y22" s="35"/>
      <c r="Z22" s="35"/>
      <c r="AB22" s="35"/>
    </row>
    <row r="23" spans="1:28" ht="72" customHeight="1">
      <c r="A23" s="63">
        <v>145</v>
      </c>
      <c r="B23" s="65" t="s">
        <v>38</v>
      </c>
      <c r="C23" s="54" t="s">
        <v>67</v>
      </c>
      <c r="D23" s="52">
        <v>11</v>
      </c>
      <c r="E23" s="52" t="s">
        <v>93</v>
      </c>
      <c r="F23" s="52"/>
      <c r="G23" s="55">
        <v>110000000</v>
      </c>
      <c r="H23" s="56">
        <f t="shared" si="0"/>
        <v>1210000000</v>
      </c>
      <c r="I23" s="53"/>
      <c r="J23" s="56">
        <f t="shared" si="1"/>
        <v>108900000</v>
      </c>
      <c r="K23" s="83">
        <f t="shared" si="2"/>
        <v>1318900000</v>
      </c>
      <c r="L23" s="84"/>
      <c r="M23" s="84"/>
      <c r="N23" s="84"/>
      <c r="O23" s="84"/>
      <c r="P23" s="84"/>
      <c r="Q23" s="84"/>
      <c r="R23" s="84"/>
      <c r="S23" s="84"/>
      <c r="T23" s="84"/>
      <c r="U23" s="85"/>
      <c r="W23" s="35"/>
      <c r="X23" s="35"/>
      <c r="Y23" s="35"/>
      <c r="Z23" s="35"/>
      <c r="AB23" s="35"/>
    </row>
    <row r="24" spans="1:28" ht="72" customHeight="1">
      <c r="A24" s="63">
        <v>151</v>
      </c>
      <c r="B24" s="65" t="s">
        <v>39</v>
      </c>
      <c r="C24" s="54" t="s">
        <v>74</v>
      </c>
      <c r="D24" s="52">
        <v>52</v>
      </c>
      <c r="E24" s="52" t="s">
        <v>10</v>
      </c>
      <c r="F24" s="52"/>
      <c r="G24" s="55">
        <v>50000000</v>
      </c>
      <c r="H24" s="56">
        <f t="shared" si="0"/>
        <v>2600000000</v>
      </c>
      <c r="I24" s="53"/>
      <c r="J24" s="56">
        <f t="shared" si="1"/>
        <v>234000000</v>
      </c>
      <c r="K24" s="83">
        <f t="shared" si="2"/>
        <v>2834000000</v>
      </c>
      <c r="L24" s="84"/>
      <c r="M24" s="84"/>
      <c r="N24" s="84"/>
      <c r="O24" s="84"/>
      <c r="P24" s="84"/>
      <c r="Q24" s="84"/>
      <c r="R24" s="84"/>
      <c r="S24" s="84"/>
      <c r="T24" s="84"/>
      <c r="U24" s="85"/>
      <c r="W24" s="35"/>
      <c r="X24" s="35"/>
      <c r="Y24" s="35"/>
      <c r="Z24" s="35"/>
      <c r="AB24" s="35"/>
    </row>
    <row r="25" spans="1:28" ht="72" customHeight="1">
      <c r="A25" s="63">
        <v>152</v>
      </c>
      <c r="B25" s="65" t="s">
        <v>40</v>
      </c>
      <c r="C25" s="54" t="s">
        <v>75</v>
      </c>
      <c r="D25" s="52">
        <v>3</v>
      </c>
      <c r="E25" s="52" t="s">
        <v>7</v>
      </c>
      <c r="F25" s="52"/>
      <c r="G25" s="55">
        <v>150000000</v>
      </c>
      <c r="H25" s="56">
        <f t="shared" si="0"/>
        <v>450000000</v>
      </c>
      <c r="I25" s="53"/>
      <c r="J25" s="56">
        <f t="shared" si="1"/>
        <v>40500000</v>
      </c>
      <c r="K25" s="83">
        <f t="shared" si="2"/>
        <v>490500000</v>
      </c>
      <c r="L25" s="84"/>
      <c r="M25" s="84"/>
      <c r="N25" s="84"/>
      <c r="O25" s="84"/>
      <c r="P25" s="84"/>
      <c r="Q25" s="84"/>
      <c r="R25" s="84"/>
      <c r="S25" s="84"/>
      <c r="T25" s="84"/>
      <c r="U25" s="85"/>
      <c r="W25" s="35"/>
      <c r="X25" s="35"/>
      <c r="Y25" s="35"/>
      <c r="Z25" s="35"/>
      <c r="AB25" s="35"/>
    </row>
    <row r="26" spans="1:28" ht="72" customHeight="1">
      <c r="A26" s="63">
        <v>153</v>
      </c>
      <c r="B26" s="65" t="s">
        <v>41</v>
      </c>
      <c r="C26" s="54" t="s">
        <v>67</v>
      </c>
      <c r="D26" s="52">
        <v>5</v>
      </c>
      <c r="E26" s="52" t="s">
        <v>7</v>
      </c>
      <c r="F26" s="52"/>
      <c r="G26" s="55">
        <v>50000000</v>
      </c>
      <c r="H26" s="56">
        <f t="shared" si="0"/>
        <v>250000000</v>
      </c>
      <c r="I26" s="53"/>
      <c r="J26" s="56">
        <f t="shared" si="1"/>
        <v>22500000</v>
      </c>
      <c r="K26" s="83">
        <f t="shared" si="2"/>
        <v>272500000</v>
      </c>
      <c r="L26" s="84"/>
      <c r="M26" s="84"/>
      <c r="N26" s="84"/>
      <c r="O26" s="84"/>
      <c r="P26" s="84"/>
      <c r="Q26" s="84"/>
      <c r="R26" s="84"/>
      <c r="S26" s="84"/>
      <c r="T26" s="84"/>
      <c r="U26" s="85"/>
      <c r="W26" s="35"/>
      <c r="X26" s="35"/>
      <c r="Y26" s="35"/>
      <c r="Z26" s="35"/>
      <c r="AB26" s="35"/>
    </row>
    <row r="27" spans="1:28" ht="72" customHeight="1">
      <c r="A27" s="63">
        <v>185</v>
      </c>
      <c r="B27" s="65" t="s">
        <v>42</v>
      </c>
      <c r="C27" s="54" t="s">
        <v>76</v>
      </c>
      <c r="D27" s="52">
        <v>2</v>
      </c>
      <c r="E27" s="52" t="s">
        <v>7</v>
      </c>
      <c r="F27" s="52"/>
      <c r="G27" s="55">
        <v>200000000</v>
      </c>
      <c r="H27" s="56">
        <f t="shared" si="0"/>
        <v>400000000</v>
      </c>
      <c r="I27" s="53"/>
      <c r="J27" s="56">
        <f t="shared" si="1"/>
        <v>36000000</v>
      </c>
      <c r="K27" s="83">
        <f t="shared" si="2"/>
        <v>436000000</v>
      </c>
      <c r="L27" s="84"/>
      <c r="M27" s="84"/>
      <c r="N27" s="84"/>
      <c r="O27" s="84"/>
      <c r="P27" s="84"/>
      <c r="Q27" s="84"/>
      <c r="R27" s="84"/>
      <c r="S27" s="84"/>
      <c r="T27" s="84"/>
      <c r="U27" s="85"/>
      <c r="W27" s="35"/>
      <c r="X27" s="35"/>
      <c r="Y27" s="35"/>
      <c r="Z27" s="35"/>
      <c r="AB27" s="35"/>
    </row>
    <row r="28" spans="1:28" ht="72" customHeight="1">
      <c r="A28" s="63">
        <v>190</v>
      </c>
      <c r="B28" s="65" t="s">
        <v>43</v>
      </c>
      <c r="C28" s="54" t="s">
        <v>77</v>
      </c>
      <c r="D28" s="52">
        <v>1</v>
      </c>
      <c r="E28" s="52" t="s">
        <v>7</v>
      </c>
      <c r="F28" s="52"/>
      <c r="G28" s="55">
        <v>30000000</v>
      </c>
      <c r="H28" s="56">
        <f t="shared" si="0"/>
        <v>30000000</v>
      </c>
      <c r="I28" s="53"/>
      <c r="J28" s="56">
        <f t="shared" si="1"/>
        <v>2700000</v>
      </c>
      <c r="K28" s="83">
        <f t="shared" si="2"/>
        <v>32700000</v>
      </c>
      <c r="L28" s="84"/>
      <c r="M28" s="84"/>
      <c r="N28" s="84"/>
      <c r="O28" s="84"/>
      <c r="P28" s="84"/>
      <c r="Q28" s="84"/>
      <c r="R28" s="84"/>
      <c r="S28" s="84"/>
      <c r="T28" s="84"/>
      <c r="U28" s="85"/>
      <c r="W28" s="35"/>
      <c r="X28" s="35"/>
      <c r="Y28" s="35"/>
      <c r="Z28" s="35"/>
      <c r="AB28" s="35"/>
    </row>
    <row r="29" spans="1:28" ht="72" customHeight="1">
      <c r="A29" s="63">
        <v>197</v>
      </c>
      <c r="B29" s="65" t="s">
        <v>44</v>
      </c>
      <c r="C29" s="54" t="s">
        <v>78</v>
      </c>
      <c r="D29" s="52">
        <v>2</v>
      </c>
      <c r="E29" s="52" t="s">
        <v>7</v>
      </c>
      <c r="F29" s="52"/>
      <c r="G29" s="55">
        <v>80000000</v>
      </c>
      <c r="H29" s="56">
        <f t="shared" si="0"/>
        <v>160000000</v>
      </c>
      <c r="I29" s="53"/>
      <c r="J29" s="56">
        <f t="shared" si="1"/>
        <v>14400000</v>
      </c>
      <c r="K29" s="83">
        <f t="shared" si="2"/>
        <v>174400000</v>
      </c>
      <c r="L29" s="84"/>
      <c r="M29" s="84"/>
      <c r="N29" s="84"/>
      <c r="O29" s="84"/>
      <c r="P29" s="84"/>
      <c r="Q29" s="84"/>
      <c r="R29" s="84"/>
      <c r="S29" s="84"/>
      <c r="T29" s="84"/>
      <c r="U29" s="85"/>
      <c r="W29" s="35"/>
      <c r="X29" s="35"/>
      <c r="Y29" s="35"/>
      <c r="Z29" s="35"/>
      <c r="AB29" s="35"/>
    </row>
    <row r="30" spans="1:28" ht="72" customHeight="1">
      <c r="A30" s="63">
        <v>208</v>
      </c>
      <c r="B30" s="65" t="s">
        <v>45</v>
      </c>
      <c r="C30" s="54" t="s">
        <v>79</v>
      </c>
      <c r="D30" s="52">
        <v>1</v>
      </c>
      <c r="E30" s="52" t="s">
        <v>93</v>
      </c>
      <c r="F30" s="52"/>
      <c r="G30" s="55">
        <v>36000000</v>
      </c>
      <c r="H30" s="56">
        <f t="shared" si="0"/>
        <v>36000000</v>
      </c>
      <c r="I30" s="53"/>
      <c r="J30" s="56">
        <f t="shared" si="1"/>
        <v>3240000</v>
      </c>
      <c r="K30" s="83">
        <f t="shared" si="2"/>
        <v>39240000</v>
      </c>
      <c r="L30" s="84"/>
      <c r="M30" s="84"/>
      <c r="N30" s="84"/>
      <c r="O30" s="84"/>
      <c r="P30" s="84"/>
      <c r="Q30" s="84"/>
      <c r="R30" s="84"/>
      <c r="S30" s="84"/>
      <c r="T30" s="84"/>
      <c r="U30" s="85"/>
      <c r="W30" s="35"/>
      <c r="X30" s="35"/>
      <c r="Y30" s="35"/>
      <c r="Z30" s="35"/>
      <c r="AB30" s="35"/>
    </row>
    <row r="31" spans="1:28" ht="72" customHeight="1">
      <c r="A31" s="63">
        <v>213</v>
      </c>
      <c r="B31" s="65" t="s">
        <v>46</v>
      </c>
      <c r="C31" s="54" t="s">
        <v>80</v>
      </c>
      <c r="D31" s="52">
        <v>3</v>
      </c>
      <c r="E31" s="52" t="s">
        <v>7</v>
      </c>
      <c r="F31" s="52"/>
      <c r="G31" s="55">
        <v>11000000</v>
      </c>
      <c r="H31" s="56">
        <f t="shared" si="0"/>
        <v>33000000</v>
      </c>
      <c r="I31" s="53"/>
      <c r="J31" s="56">
        <f t="shared" si="1"/>
        <v>2970000</v>
      </c>
      <c r="K31" s="83">
        <f t="shared" si="2"/>
        <v>35970000</v>
      </c>
      <c r="L31" s="84"/>
      <c r="M31" s="84"/>
      <c r="N31" s="84"/>
      <c r="O31" s="84"/>
      <c r="P31" s="84"/>
      <c r="Q31" s="84"/>
      <c r="R31" s="84"/>
      <c r="S31" s="84"/>
      <c r="T31" s="84"/>
      <c r="U31" s="85"/>
      <c r="W31" s="35"/>
      <c r="X31" s="35"/>
      <c r="Y31" s="35"/>
      <c r="Z31" s="35"/>
      <c r="AB31" s="35"/>
    </row>
    <row r="32" spans="1:28" ht="72" customHeight="1">
      <c r="A32" s="63">
        <v>215</v>
      </c>
      <c r="B32" s="65" t="s">
        <v>47</v>
      </c>
      <c r="C32" s="54" t="s">
        <v>81</v>
      </c>
      <c r="D32" s="52">
        <v>8</v>
      </c>
      <c r="E32" s="52" t="s">
        <v>10</v>
      </c>
      <c r="F32" s="52"/>
      <c r="G32" s="55">
        <v>7500000</v>
      </c>
      <c r="H32" s="56">
        <f t="shared" si="0"/>
        <v>60000000</v>
      </c>
      <c r="I32" s="53"/>
      <c r="J32" s="56">
        <f t="shared" si="1"/>
        <v>5400000</v>
      </c>
      <c r="K32" s="83">
        <f t="shared" si="2"/>
        <v>65400000</v>
      </c>
      <c r="L32" s="84"/>
      <c r="M32" s="84"/>
      <c r="N32" s="84"/>
      <c r="O32" s="84"/>
      <c r="P32" s="84"/>
      <c r="Q32" s="84"/>
      <c r="R32" s="84"/>
      <c r="S32" s="84"/>
      <c r="T32" s="84"/>
      <c r="U32" s="85"/>
      <c r="W32" s="35"/>
      <c r="X32" s="35"/>
      <c r="Y32" s="35"/>
      <c r="Z32" s="35"/>
      <c r="AB32" s="35"/>
    </row>
    <row r="33" spans="1:28" ht="72" customHeight="1">
      <c r="A33" s="63">
        <v>217</v>
      </c>
      <c r="B33" s="65" t="s">
        <v>48</v>
      </c>
      <c r="C33" s="54" t="s">
        <v>82</v>
      </c>
      <c r="D33" s="52">
        <v>105</v>
      </c>
      <c r="E33" s="52" t="s">
        <v>7</v>
      </c>
      <c r="F33" s="52"/>
      <c r="G33" s="55">
        <v>60000000</v>
      </c>
      <c r="H33" s="56">
        <f t="shared" si="0"/>
        <v>6300000000</v>
      </c>
      <c r="I33" s="53"/>
      <c r="J33" s="56">
        <f t="shared" si="1"/>
        <v>567000000</v>
      </c>
      <c r="K33" s="83">
        <f t="shared" si="2"/>
        <v>6867000000</v>
      </c>
      <c r="L33" s="84"/>
      <c r="M33" s="84"/>
      <c r="N33" s="84"/>
      <c r="O33" s="84"/>
      <c r="P33" s="84"/>
      <c r="Q33" s="84"/>
      <c r="R33" s="84"/>
      <c r="S33" s="84"/>
      <c r="T33" s="84"/>
      <c r="U33" s="85"/>
      <c r="W33" s="35"/>
      <c r="X33" s="35"/>
      <c r="Y33" s="35"/>
      <c r="Z33" s="35"/>
      <c r="AB33" s="35"/>
    </row>
    <row r="34" spans="1:28" ht="72" customHeight="1">
      <c r="A34" s="63">
        <v>225</v>
      </c>
      <c r="B34" s="65" t="s">
        <v>49</v>
      </c>
      <c r="C34" s="54" t="s">
        <v>83</v>
      </c>
      <c r="D34" s="52">
        <v>2</v>
      </c>
      <c r="E34" s="52" t="s">
        <v>7</v>
      </c>
      <c r="F34" s="52"/>
      <c r="G34" s="55">
        <v>70000000</v>
      </c>
      <c r="H34" s="56">
        <f t="shared" si="0"/>
        <v>140000000</v>
      </c>
      <c r="I34" s="53"/>
      <c r="J34" s="56">
        <f t="shared" si="1"/>
        <v>12600000</v>
      </c>
      <c r="K34" s="83">
        <f t="shared" si="2"/>
        <v>152600000</v>
      </c>
      <c r="L34" s="84"/>
      <c r="M34" s="84"/>
      <c r="N34" s="84"/>
      <c r="O34" s="84"/>
      <c r="P34" s="84"/>
      <c r="Q34" s="84"/>
      <c r="R34" s="84"/>
      <c r="S34" s="84"/>
      <c r="T34" s="84"/>
      <c r="U34" s="85"/>
      <c r="W34" s="35"/>
      <c r="X34" s="35"/>
      <c r="Y34" s="35"/>
      <c r="Z34" s="35"/>
      <c r="AB34" s="35"/>
    </row>
    <row r="35" spans="1:28" ht="72" customHeight="1">
      <c r="A35" s="63">
        <v>226</v>
      </c>
      <c r="B35" s="65" t="s">
        <v>50</v>
      </c>
      <c r="C35" s="54" t="s">
        <v>84</v>
      </c>
      <c r="D35" s="52">
        <v>1</v>
      </c>
      <c r="E35" s="52" t="s">
        <v>7</v>
      </c>
      <c r="F35" s="52"/>
      <c r="G35" s="55">
        <v>70000000</v>
      </c>
      <c r="H35" s="56">
        <f t="shared" si="0"/>
        <v>70000000</v>
      </c>
      <c r="I35" s="53"/>
      <c r="J35" s="56">
        <f t="shared" si="1"/>
        <v>6300000</v>
      </c>
      <c r="K35" s="83">
        <f t="shared" si="2"/>
        <v>76300000</v>
      </c>
      <c r="L35" s="84"/>
      <c r="M35" s="84"/>
      <c r="N35" s="84"/>
      <c r="O35" s="84"/>
      <c r="P35" s="84"/>
      <c r="Q35" s="84"/>
      <c r="R35" s="84"/>
      <c r="S35" s="84"/>
      <c r="T35" s="84"/>
      <c r="U35" s="85"/>
      <c r="W35" s="35"/>
      <c r="X35" s="35"/>
      <c r="Y35" s="35"/>
      <c r="Z35" s="35"/>
      <c r="AB35" s="35"/>
    </row>
    <row r="36" spans="1:28" ht="72" customHeight="1">
      <c r="A36" s="63">
        <v>228</v>
      </c>
      <c r="B36" s="65" t="s">
        <v>51</v>
      </c>
      <c r="C36" s="54" t="s">
        <v>85</v>
      </c>
      <c r="D36" s="52">
        <v>6</v>
      </c>
      <c r="E36" s="52" t="s">
        <v>11</v>
      </c>
      <c r="F36" s="52"/>
      <c r="G36" s="55">
        <v>11000000</v>
      </c>
      <c r="H36" s="56">
        <f t="shared" si="0"/>
        <v>66000000</v>
      </c>
      <c r="I36" s="53"/>
      <c r="J36" s="56">
        <f t="shared" si="1"/>
        <v>5940000</v>
      </c>
      <c r="K36" s="83">
        <f t="shared" si="2"/>
        <v>71940000</v>
      </c>
      <c r="L36" s="84"/>
      <c r="M36" s="84"/>
      <c r="N36" s="84"/>
      <c r="O36" s="84"/>
      <c r="P36" s="84"/>
      <c r="Q36" s="84"/>
      <c r="R36" s="84"/>
      <c r="S36" s="84"/>
      <c r="T36" s="84"/>
      <c r="U36" s="85"/>
      <c r="W36" s="35"/>
      <c r="X36" s="35"/>
      <c r="Y36" s="35"/>
      <c r="Z36" s="35"/>
      <c r="AB36" s="35"/>
    </row>
    <row r="37" spans="1:28" ht="72" customHeight="1">
      <c r="A37" s="63">
        <v>229</v>
      </c>
      <c r="B37" s="65" t="s">
        <v>52</v>
      </c>
      <c r="C37" s="54" t="s">
        <v>86</v>
      </c>
      <c r="D37" s="52">
        <v>43</v>
      </c>
      <c r="E37" s="52" t="s">
        <v>11</v>
      </c>
      <c r="F37" s="52"/>
      <c r="G37" s="55">
        <v>11000000</v>
      </c>
      <c r="H37" s="56">
        <f t="shared" si="0"/>
        <v>473000000</v>
      </c>
      <c r="I37" s="53"/>
      <c r="J37" s="56">
        <f t="shared" si="1"/>
        <v>42570000</v>
      </c>
      <c r="K37" s="83">
        <f t="shared" si="2"/>
        <v>515570000</v>
      </c>
      <c r="L37" s="84"/>
      <c r="M37" s="84"/>
      <c r="N37" s="84"/>
      <c r="O37" s="84"/>
      <c r="P37" s="84"/>
      <c r="Q37" s="84"/>
      <c r="R37" s="84"/>
      <c r="S37" s="84"/>
      <c r="T37" s="84"/>
      <c r="U37" s="85"/>
      <c r="W37" s="35"/>
      <c r="X37" s="35"/>
      <c r="Y37" s="35"/>
      <c r="Z37" s="35"/>
      <c r="AB37" s="35"/>
    </row>
    <row r="38" spans="1:28" ht="72" customHeight="1">
      <c r="A38" s="63">
        <v>231</v>
      </c>
      <c r="B38" s="65" t="s">
        <v>53</v>
      </c>
      <c r="C38" s="54" t="s">
        <v>87</v>
      </c>
      <c r="D38" s="52">
        <v>1</v>
      </c>
      <c r="E38" s="52" t="s">
        <v>7</v>
      </c>
      <c r="F38" s="52"/>
      <c r="G38" s="55">
        <v>12000000</v>
      </c>
      <c r="H38" s="56">
        <f t="shared" si="0"/>
        <v>12000000</v>
      </c>
      <c r="I38" s="53"/>
      <c r="J38" s="56">
        <f t="shared" si="1"/>
        <v>1080000</v>
      </c>
      <c r="K38" s="83">
        <f t="shared" si="2"/>
        <v>13080000</v>
      </c>
      <c r="L38" s="84"/>
      <c r="M38" s="84"/>
      <c r="N38" s="84"/>
      <c r="O38" s="84"/>
      <c r="P38" s="84"/>
      <c r="Q38" s="84"/>
      <c r="R38" s="84"/>
      <c r="S38" s="84"/>
      <c r="T38" s="84"/>
      <c r="U38" s="85"/>
      <c r="W38" s="35"/>
      <c r="X38" s="35"/>
      <c r="Y38" s="35"/>
      <c r="Z38" s="35"/>
      <c r="AB38" s="35"/>
    </row>
    <row r="39" spans="1:28" ht="72" customHeight="1">
      <c r="A39" s="63">
        <v>253</v>
      </c>
      <c r="B39" s="65" t="s">
        <v>54</v>
      </c>
      <c r="C39" s="54" t="s">
        <v>88</v>
      </c>
      <c r="D39" s="52">
        <v>1</v>
      </c>
      <c r="E39" s="52" t="s">
        <v>7</v>
      </c>
      <c r="F39" s="52"/>
      <c r="G39" s="55">
        <v>43000000</v>
      </c>
      <c r="H39" s="56">
        <f t="shared" si="0"/>
        <v>43000000</v>
      </c>
      <c r="I39" s="53"/>
      <c r="J39" s="56">
        <f t="shared" si="1"/>
        <v>3870000</v>
      </c>
      <c r="K39" s="83">
        <f t="shared" si="2"/>
        <v>46870000</v>
      </c>
      <c r="L39" s="84"/>
      <c r="M39" s="84"/>
      <c r="N39" s="84"/>
      <c r="O39" s="84"/>
      <c r="P39" s="84"/>
      <c r="Q39" s="84"/>
      <c r="R39" s="84"/>
      <c r="S39" s="84"/>
      <c r="T39" s="84"/>
      <c r="U39" s="85"/>
      <c r="W39" s="35"/>
      <c r="X39" s="35"/>
      <c r="Y39" s="35"/>
      <c r="Z39" s="35"/>
      <c r="AB39" s="35"/>
    </row>
    <row r="40" spans="1:28" ht="72" customHeight="1">
      <c r="A40" s="63">
        <v>262</v>
      </c>
      <c r="B40" s="65" t="s">
        <v>55</v>
      </c>
      <c r="C40" s="54" t="s">
        <v>89</v>
      </c>
      <c r="D40" s="52">
        <v>4</v>
      </c>
      <c r="E40" s="52" t="s">
        <v>93</v>
      </c>
      <c r="F40" s="52"/>
      <c r="G40" s="55">
        <v>40000000</v>
      </c>
      <c r="H40" s="56">
        <f t="shared" si="0"/>
        <v>160000000</v>
      </c>
      <c r="I40" s="53"/>
      <c r="J40" s="56">
        <f t="shared" si="1"/>
        <v>14400000</v>
      </c>
      <c r="K40" s="83">
        <f t="shared" si="2"/>
        <v>174400000</v>
      </c>
      <c r="L40" s="84"/>
      <c r="M40" s="84"/>
      <c r="N40" s="84"/>
      <c r="O40" s="84"/>
      <c r="P40" s="84"/>
      <c r="Q40" s="84"/>
      <c r="R40" s="84"/>
      <c r="S40" s="84"/>
      <c r="T40" s="84"/>
      <c r="U40" s="85"/>
      <c r="W40" s="35"/>
      <c r="X40" s="35"/>
      <c r="Y40" s="35"/>
      <c r="Z40" s="35"/>
      <c r="AB40" s="35"/>
    </row>
    <row r="41" spans="1:28" ht="72" customHeight="1">
      <c r="A41" s="63">
        <v>263</v>
      </c>
      <c r="B41" s="65" t="s">
        <v>56</v>
      </c>
      <c r="C41" s="54" t="s">
        <v>68</v>
      </c>
      <c r="D41" s="52">
        <v>13</v>
      </c>
      <c r="E41" s="52" t="s">
        <v>10</v>
      </c>
      <c r="F41" s="52"/>
      <c r="G41" s="55">
        <v>15000000</v>
      </c>
      <c r="H41" s="56">
        <f t="shared" si="0"/>
        <v>195000000</v>
      </c>
      <c r="I41" s="53"/>
      <c r="J41" s="56">
        <f t="shared" si="1"/>
        <v>17550000</v>
      </c>
      <c r="K41" s="83">
        <f t="shared" si="2"/>
        <v>212550000</v>
      </c>
      <c r="L41" s="84"/>
      <c r="M41" s="84"/>
      <c r="N41" s="84"/>
      <c r="O41" s="84"/>
      <c r="P41" s="84"/>
      <c r="Q41" s="84"/>
      <c r="R41" s="84"/>
      <c r="S41" s="84"/>
      <c r="T41" s="84"/>
      <c r="U41" s="85"/>
      <c r="W41" s="35"/>
      <c r="X41" s="35"/>
      <c r="Y41" s="35"/>
      <c r="Z41" s="35"/>
      <c r="AB41" s="35"/>
    </row>
    <row r="42" spans="1:28" ht="72" customHeight="1">
      <c r="A42" s="63">
        <v>264</v>
      </c>
      <c r="B42" s="65" t="s">
        <v>57</v>
      </c>
      <c r="C42" s="54" t="s">
        <v>89</v>
      </c>
      <c r="D42" s="52">
        <v>7</v>
      </c>
      <c r="E42" s="52" t="s">
        <v>7</v>
      </c>
      <c r="F42" s="52"/>
      <c r="G42" s="55">
        <v>14000000</v>
      </c>
      <c r="H42" s="56">
        <f t="shared" si="0"/>
        <v>98000000</v>
      </c>
      <c r="I42" s="53"/>
      <c r="J42" s="56">
        <f t="shared" si="1"/>
        <v>8820000</v>
      </c>
      <c r="K42" s="83">
        <f t="shared" si="2"/>
        <v>106820000</v>
      </c>
      <c r="L42" s="84"/>
      <c r="M42" s="84"/>
      <c r="N42" s="84"/>
      <c r="O42" s="84"/>
      <c r="P42" s="84"/>
      <c r="Q42" s="84"/>
      <c r="R42" s="84"/>
      <c r="S42" s="84"/>
      <c r="T42" s="84"/>
      <c r="U42" s="85"/>
      <c r="W42" s="35"/>
      <c r="X42" s="35"/>
      <c r="Y42" s="35"/>
      <c r="Z42" s="35"/>
      <c r="AB42" s="35"/>
    </row>
    <row r="43" spans="1:28" ht="72" customHeight="1">
      <c r="A43" s="63">
        <v>267</v>
      </c>
      <c r="B43" s="65" t="s">
        <v>58</v>
      </c>
      <c r="C43" s="54" t="s">
        <v>86</v>
      </c>
      <c r="D43" s="52">
        <v>11</v>
      </c>
      <c r="E43" s="52" t="s">
        <v>7</v>
      </c>
      <c r="F43" s="52"/>
      <c r="G43" s="55">
        <v>14000000</v>
      </c>
      <c r="H43" s="56">
        <f t="shared" si="0"/>
        <v>154000000</v>
      </c>
      <c r="I43" s="53"/>
      <c r="J43" s="56">
        <f t="shared" si="1"/>
        <v>13860000</v>
      </c>
      <c r="K43" s="83">
        <f t="shared" si="2"/>
        <v>167860000</v>
      </c>
      <c r="L43" s="84"/>
      <c r="M43" s="84"/>
      <c r="N43" s="84"/>
      <c r="O43" s="84"/>
      <c r="P43" s="84"/>
      <c r="Q43" s="84"/>
      <c r="R43" s="84"/>
      <c r="S43" s="84"/>
      <c r="T43" s="84"/>
      <c r="U43" s="85"/>
      <c r="W43" s="35"/>
      <c r="X43" s="35"/>
      <c r="Y43" s="35"/>
      <c r="Z43" s="35"/>
      <c r="AB43" s="35"/>
    </row>
    <row r="44" spans="1:28" ht="72" customHeight="1">
      <c r="A44" s="63">
        <v>268</v>
      </c>
      <c r="B44" s="65" t="s">
        <v>59</v>
      </c>
      <c r="C44" s="54" t="s">
        <v>79</v>
      </c>
      <c r="D44" s="52">
        <v>36</v>
      </c>
      <c r="E44" s="52" t="s">
        <v>10</v>
      </c>
      <c r="F44" s="52"/>
      <c r="G44" s="55">
        <v>12000000</v>
      </c>
      <c r="H44" s="56">
        <f t="shared" si="0"/>
        <v>432000000</v>
      </c>
      <c r="I44" s="53"/>
      <c r="J44" s="56">
        <f t="shared" si="1"/>
        <v>38880000</v>
      </c>
      <c r="K44" s="83">
        <f t="shared" si="2"/>
        <v>470880000</v>
      </c>
      <c r="L44" s="84"/>
      <c r="M44" s="84"/>
      <c r="N44" s="84"/>
      <c r="O44" s="84"/>
      <c r="P44" s="84"/>
      <c r="Q44" s="84"/>
      <c r="R44" s="84"/>
      <c r="S44" s="84"/>
      <c r="T44" s="84"/>
      <c r="U44" s="85"/>
      <c r="W44" s="35"/>
      <c r="X44" s="35"/>
      <c r="Y44" s="35"/>
      <c r="Z44" s="35"/>
      <c r="AB44" s="35"/>
    </row>
    <row r="45" spans="1:28" ht="72" customHeight="1">
      <c r="A45" s="63">
        <v>270</v>
      </c>
      <c r="B45" s="65" t="s">
        <v>60</v>
      </c>
      <c r="C45" s="54" t="s">
        <v>90</v>
      </c>
      <c r="D45" s="52">
        <v>8</v>
      </c>
      <c r="E45" s="52" t="s">
        <v>10</v>
      </c>
      <c r="F45" s="52"/>
      <c r="G45" s="55">
        <v>11000000</v>
      </c>
      <c r="H45" s="56">
        <f t="shared" si="0"/>
        <v>88000000</v>
      </c>
      <c r="I45" s="53"/>
      <c r="J45" s="56">
        <f t="shared" si="1"/>
        <v>7920000</v>
      </c>
      <c r="K45" s="83">
        <f t="shared" si="2"/>
        <v>95920000</v>
      </c>
      <c r="L45" s="84"/>
      <c r="M45" s="84"/>
      <c r="N45" s="84"/>
      <c r="O45" s="84"/>
      <c r="P45" s="84"/>
      <c r="Q45" s="84"/>
      <c r="R45" s="84"/>
      <c r="S45" s="84"/>
      <c r="T45" s="84"/>
      <c r="U45" s="85"/>
      <c r="W45" s="35"/>
      <c r="X45" s="35"/>
      <c r="Y45" s="35"/>
      <c r="Z45" s="35"/>
      <c r="AB45" s="35"/>
    </row>
    <row r="46" spans="1:28" ht="72" customHeight="1">
      <c r="A46" s="63">
        <v>272</v>
      </c>
      <c r="B46" s="65" t="s">
        <v>61</v>
      </c>
      <c r="C46" s="54" t="s">
        <v>86</v>
      </c>
      <c r="D46" s="52">
        <v>100</v>
      </c>
      <c r="E46" s="52" t="s">
        <v>10</v>
      </c>
      <c r="F46" s="52"/>
      <c r="G46" s="55">
        <v>12000000</v>
      </c>
      <c r="H46" s="56">
        <f t="shared" si="0"/>
        <v>1200000000</v>
      </c>
      <c r="I46" s="53"/>
      <c r="J46" s="56">
        <f t="shared" si="1"/>
        <v>108000000</v>
      </c>
      <c r="K46" s="83">
        <f t="shared" si="2"/>
        <v>1308000000</v>
      </c>
      <c r="L46" s="84"/>
      <c r="M46" s="84"/>
      <c r="N46" s="84"/>
      <c r="O46" s="84"/>
      <c r="P46" s="84"/>
      <c r="Q46" s="84"/>
      <c r="R46" s="84"/>
      <c r="S46" s="84"/>
      <c r="T46" s="84"/>
      <c r="U46" s="85"/>
      <c r="W46" s="35"/>
      <c r="X46" s="35"/>
      <c r="Y46" s="35"/>
      <c r="Z46" s="35"/>
      <c r="AB46" s="35"/>
    </row>
    <row r="47" spans="1:28" ht="72" customHeight="1">
      <c r="A47" s="63">
        <v>273</v>
      </c>
      <c r="B47" s="65" t="s">
        <v>62</v>
      </c>
      <c r="C47" s="54" t="s">
        <v>91</v>
      </c>
      <c r="D47" s="52">
        <v>75</v>
      </c>
      <c r="E47" s="52" t="s">
        <v>10</v>
      </c>
      <c r="F47" s="52"/>
      <c r="G47" s="55">
        <v>9000000</v>
      </c>
      <c r="H47" s="56">
        <f t="shared" si="0"/>
        <v>675000000</v>
      </c>
      <c r="I47" s="53"/>
      <c r="J47" s="56">
        <f t="shared" si="1"/>
        <v>60750000</v>
      </c>
      <c r="K47" s="83">
        <f t="shared" si="2"/>
        <v>735750000</v>
      </c>
      <c r="L47" s="84"/>
      <c r="M47" s="84"/>
      <c r="N47" s="84"/>
      <c r="O47" s="84"/>
      <c r="P47" s="84"/>
      <c r="Q47" s="84"/>
      <c r="R47" s="84"/>
      <c r="S47" s="84"/>
      <c r="T47" s="84"/>
      <c r="U47" s="85"/>
      <c r="W47" s="35"/>
      <c r="X47" s="35"/>
      <c r="Y47" s="35"/>
      <c r="Z47" s="35"/>
      <c r="AB47" s="35"/>
    </row>
    <row r="48" spans="1:28" ht="72" customHeight="1" thickBot="1">
      <c r="A48" s="63">
        <v>627</v>
      </c>
      <c r="B48" s="65" t="s">
        <v>63</v>
      </c>
      <c r="C48" s="54" t="s">
        <v>92</v>
      </c>
      <c r="D48" s="52">
        <v>1</v>
      </c>
      <c r="E48" s="52" t="s">
        <v>7</v>
      </c>
      <c r="F48" s="52"/>
      <c r="G48" s="55">
        <v>60000000</v>
      </c>
      <c r="H48" s="56">
        <f t="shared" si="0"/>
        <v>60000000</v>
      </c>
      <c r="I48" s="53"/>
      <c r="J48" s="56">
        <f t="shared" si="1"/>
        <v>5400000</v>
      </c>
      <c r="K48" s="83">
        <f t="shared" si="2"/>
        <v>65400000</v>
      </c>
      <c r="L48" s="84"/>
      <c r="M48" s="84"/>
      <c r="N48" s="84"/>
      <c r="O48" s="84"/>
      <c r="P48" s="84"/>
      <c r="Q48" s="84"/>
      <c r="R48" s="84"/>
      <c r="S48" s="84"/>
      <c r="T48" s="84"/>
      <c r="U48" s="85"/>
      <c r="W48" s="35"/>
      <c r="X48" s="35"/>
      <c r="Y48" s="35"/>
      <c r="Z48" s="35"/>
      <c r="AB48" s="35"/>
    </row>
    <row r="49" spans="1:28" s="9" customFormat="1" ht="30.75" customHeight="1" thickBot="1">
      <c r="A49" s="74" t="s">
        <v>6</v>
      </c>
      <c r="B49" s="75"/>
      <c r="C49" s="76" t="s">
        <v>94</v>
      </c>
      <c r="D49" s="77"/>
      <c r="E49" s="78"/>
      <c r="F49" s="51"/>
      <c r="G49" s="34"/>
      <c r="H49" s="57">
        <f>SUM(H5:H48)</f>
        <v>30834000000</v>
      </c>
      <c r="I49" s="58"/>
      <c r="J49" s="57">
        <f>SUM(J5:J48)</f>
        <v>2775060000</v>
      </c>
      <c r="K49" s="59">
        <v>0</v>
      </c>
      <c r="L49" s="60">
        <v>0</v>
      </c>
      <c r="M49" s="60">
        <v>0</v>
      </c>
      <c r="N49" s="60">
        <v>0</v>
      </c>
      <c r="O49" s="60">
        <v>6</v>
      </c>
      <c r="P49" s="60">
        <v>0</v>
      </c>
      <c r="Q49" s="60">
        <v>9</v>
      </c>
      <c r="R49" s="60">
        <v>0</v>
      </c>
      <c r="S49" s="60">
        <v>6</v>
      </c>
      <c r="T49" s="61">
        <v>3</v>
      </c>
      <c r="U49" s="62">
        <v>3</v>
      </c>
      <c r="V49" s="14"/>
      <c r="X49" s="33">
        <f>SUM(K5:U48)</f>
        <v>33609060000</v>
      </c>
      <c r="Y49" s="22"/>
      <c r="Z49" s="7"/>
      <c r="AA49" s="36"/>
      <c r="AB49" s="39"/>
    </row>
    <row r="50" spans="1:28" s="9" customFormat="1" ht="23.25" customHeight="1">
      <c r="A50" s="10"/>
      <c r="B50" s="10"/>
      <c r="C50" s="1"/>
      <c r="D50" s="2"/>
      <c r="E50" s="3"/>
      <c r="F50" s="3"/>
      <c r="G50" s="4"/>
      <c r="H50" s="11"/>
      <c r="I50" s="12"/>
      <c r="J50" s="13"/>
      <c r="K50" s="8"/>
      <c r="L50" s="8"/>
      <c r="M50" s="8"/>
      <c r="N50" s="8"/>
      <c r="O50" s="8"/>
      <c r="P50" s="8"/>
      <c r="Q50" s="8"/>
      <c r="R50" s="8"/>
      <c r="S50" s="8"/>
      <c r="T50" s="8"/>
      <c r="U50" s="14"/>
      <c r="Z50" s="7"/>
      <c r="AA50" s="8"/>
      <c r="AB50" s="38"/>
    </row>
    <row r="51" spans="1:28" s="9" customFormat="1" ht="30" customHeight="1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15"/>
      <c r="W51" s="15"/>
      <c r="X51" s="14"/>
      <c r="AB51" s="38"/>
    </row>
    <row r="52" spans="1:28" s="9" customFormat="1" ht="30" customHeight="1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6"/>
      <c r="W52" s="6"/>
      <c r="AB52" s="38"/>
    </row>
    <row r="53" spans="1:28" s="9" customFormat="1" ht="30" customHeight="1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6"/>
      <c r="W53" s="6"/>
      <c r="AB53" s="38"/>
    </row>
    <row r="54" spans="1:28" s="9" customFormat="1" ht="30" customHeight="1">
      <c r="A54" s="44"/>
      <c r="B54" s="44"/>
      <c r="C54" s="44"/>
      <c r="D54" s="44"/>
      <c r="E54" s="44"/>
      <c r="F54" s="49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6"/>
      <c r="W54" s="6"/>
      <c r="AB54" s="38"/>
    </row>
    <row r="55" spans="1:28" s="9" customFormat="1" ht="29.25" customHeight="1">
      <c r="A55" s="82"/>
      <c r="B55" s="82"/>
      <c r="C55" s="82"/>
      <c r="D55" s="82"/>
      <c r="E55" s="82"/>
      <c r="F55" s="82"/>
      <c r="G55" s="82"/>
      <c r="H55" s="82"/>
      <c r="I55" s="27"/>
      <c r="J55" s="27"/>
      <c r="K55" s="40"/>
      <c r="L55" s="40"/>
      <c r="M55" s="40"/>
      <c r="N55" s="41"/>
      <c r="O55" s="41"/>
      <c r="P55" s="41"/>
      <c r="Q55" s="41"/>
      <c r="R55" s="41"/>
      <c r="S55" s="41"/>
      <c r="T55" s="41"/>
      <c r="U55" s="16"/>
      <c r="V55" s="16"/>
      <c r="W55" s="16"/>
      <c r="AB55" s="38"/>
    </row>
    <row r="56" spans="1:28" s="9" customFormat="1" ht="29.25" customHeight="1">
      <c r="A56" s="45"/>
      <c r="B56" s="45"/>
      <c r="C56" s="45"/>
      <c r="D56" s="45"/>
      <c r="E56" s="45"/>
      <c r="F56" s="50"/>
      <c r="G56" s="45"/>
      <c r="H56" s="45"/>
      <c r="I56" s="27"/>
      <c r="J56" s="27"/>
      <c r="K56" s="40"/>
      <c r="L56" s="40"/>
      <c r="M56" s="40"/>
      <c r="N56" s="41"/>
      <c r="O56" s="41"/>
      <c r="P56" s="41"/>
      <c r="Q56" s="41"/>
      <c r="R56" s="41"/>
      <c r="S56" s="41"/>
      <c r="T56" s="41"/>
      <c r="U56" s="16"/>
      <c r="V56" s="16"/>
      <c r="W56" s="16"/>
      <c r="AB56" s="38"/>
    </row>
    <row r="57" spans="1:28" s="9" customFormat="1" ht="29.25" customHeight="1">
      <c r="A57" s="43"/>
      <c r="B57" s="43"/>
      <c r="C57" s="43"/>
      <c r="D57" s="43"/>
      <c r="E57" s="43"/>
      <c r="F57" s="50"/>
      <c r="G57" s="43"/>
      <c r="H57" s="43"/>
      <c r="I57" s="27"/>
      <c r="J57" s="27"/>
      <c r="K57" s="40"/>
      <c r="L57" s="40"/>
      <c r="M57" s="40"/>
      <c r="N57" s="41"/>
      <c r="O57" s="41"/>
      <c r="P57" s="41"/>
      <c r="Q57" s="41"/>
      <c r="R57" s="41"/>
      <c r="S57" s="41"/>
      <c r="T57" s="41"/>
      <c r="U57" s="16"/>
      <c r="V57" s="16"/>
      <c r="W57" s="16"/>
      <c r="AB57" s="38"/>
    </row>
    <row r="58" spans="1:28" s="9" customFormat="1" ht="28.5" customHeight="1">
      <c r="A58" s="27"/>
      <c r="B58" s="28"/>
      <c r="C58" s="29"/>
      <c r="D58" s="29"/>
      <c r="E58" s="29"/>
      <c r="F58" s="29"/>
      <c r="G58" s="29"/>
      <c r="H58" s="73"/>
      <c r="I58" s="73"/>
      <c r="J58" s="73"/>
      <c r="K58" s="73"/>
      <c r="L58" s="73"/>
      <c r="M58" s="18"/>
      <c r="N58" s="18"/>
      <c r="O58" s="18"/>
      <c r="P58" s="18"/>
      <c r="Q58" s="18"/>
      <c r="R58" s="18"/>
      <c r="S58" s="18"/>
      <c r="T58" s="17"/>
      <c r="AA58" s="38"/>
    </row>
    <row r="59" spans="1:28" s="9" customFormat="1" ht="59.25" customHeight="1">
      <c r="A59" s="26"/>
      <c r="B59" s="26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20"/>
      <c r="O59" s="20"/>
      <c r="P59" s="20"/>
      <c r="Q59" s="20"/>
      <c r="R59" s="20"/>
      <c r="S59" s="20"/>
      <c r="T59" s="20"/>
      <c r="U59" s="19"/>
      <c r="V59" s="19"/>
      <c r="W59" s="19"/>
      <c r="AB59" s="38"/>
    </row>
    <row r="60" spans="1:28" s="9" customFormat="1" ht="59.25" customHeight="1">
      <c r="K60" s="21"/>
      <c r="L60" s="21"/>
      <c r="M60" s="21"/>
      <c r="N60" s="21"/>
      <c r="O60" s="21"/>
      <c r="P60" s="21"/>
      <c r="Q60" s="21"/>
      <c r="R60" s="21"/>
      <c r="S60" s="21"/>
      <c r="T60" s="21"/>
      <c r="AB60" s="38"/>
    </row>
    <row r="61" spans="1:28" s="9" customFormat="1" ht="59.25" customHeight="1">
      <c r="K61" s="21"/>
      <c r="L61" s="21"/>
      <c r="M61" s="21"/>
      <c r="N61" s="21"/>
      <c r="O61" s="21"/>
      <c r="P61" s="21"/>
      <c r="Q61" s="21"/>
      <c r="R61" s="21"/>
      <c r="S61" s="21"/>
      <c r="T61" s="21"/>
      <c r="AB61" s="38"/>
    </row>
    <row r="62" spans="1:28" s="9" customFormat="1" ht="59.25" customHeight="1">
      <c r="K62" s="21"/>
      <c r="L62" s="21"/>
      <c r="M62" s="21"/>
      <c r="N62" s="21"/>
      <c r="O62" s="21"/>
      <c r="P62" s="21"/>
      <c r="Q62" s="21"/>
      <c r="R62" s="21"/>
      <c r="S62" s="21"/>
      <c r="T62" s="21"/>
      <c r="AB62" s="38"/>
    </row>
    <row r="63" spans="1:28" s="9" customFormat="1" ht="59.25" customHeight="1">
      <c r="K63" s="21"/>
      <c r="L63" s="21"/>
      <c r="M63" s="21"/>
      <c r="N63" s="21"/>
      <c r="O63" s="21"/>
      <c r="P63" s="21"/>
      <c r="Q63" s="21"/>
      <c r="R63" s="21"/>
      <c r="S63" s="21"/>
      <c r="T63" s="21"/>
      <c r="AB63" s="38"/>
    </row>
    <row r="64" spans="1:28" s="9" customFormat="1" ht="59.25" customHeight="1">
      <c r="K64" s="21"/>
      <c r="L64" s="21"/>
      <c r="M64" s="21"/>
      <c r="N64" s="21"/>
      <c r="O64" s="21"/>
      <c r="P64" s="21"/>
      <c r="Q64" s="21"/>
      <c r="R64" s="21"/>
      <c r="S64" s="21"/>
      <c r="T64" s="21"/>
      <c r="AB64" s="38"/>
    </row>
    <row r="65" spans="11:28" s="9" customFormat="1" ht="59.25" customHeight="1">
      <c r="K65" s="21"/>
      <c r="L65" s="21"/>
      <c r="M65" s="21"/>
      <c r="N65" s="21"/>
      <c r="O65" s="21"/>
      <c r="P65" s="21"/>
      <c r="Q65" s="21"/>
      <c r="R65" s="21"/>
      <c r="S65" s="21"/>
      <c r="T65" s="21"/>
      <c r="AB65" s="38"/>
    </row>
    <row r="66" spans="11:28" s="9" customFormat="1" ht="59.25" customHeight="1">
      <c r="K66" s="21"/>
      <c r="L66" s="21"/>
      <c r="M66" s="21"/>
      <c r="N66" s="21"/>
      <c r="O66" s="21"/>
      <c r="P66" s="21"/>
      <c r="Q66" s="21"/>
      <c r="R66" s="21"/>
      <c r="S66" s="21"/>
      <c r="T66" s="21"/>
      <c r="AB66" s="38"/>
    </row>
    <row r="67" spans="11:28" s="9" customFormat="1" ht="59.25" customHeight="1">
      <c r="K67" s="21"/>
      <c r="L67" s="21"/>
      <c r="M67" s="21"/>
      <c r="N67" s="21"/>
      <c r="O67" s="21"/>
      <c r="P67" s="21"/>
      <c r="Q67" s="21"/>
      <c r="R67" s="21"/>
      <c r="S67" s="21"/>
      <c r="T67" s="21"/>
      <c r="AB67" s="38"/>
    </row>
    <row r="68" spans="11:28" s="9" customFormat="1" ht="59.25" customHeight="1">
      <c r="K68" s="21"/>
      <c r="L68" s="21"/>
      <c r="M68" s="21"/>
      <c r="N68" s="21"/>
      <c r="O68" s="21"/>
      <c r="P68" s="21"/>
      <c r="Q68" s="21"/>
      <c r="R68" s="21"/>
      <c r="S68" s="21"/>
      <c r="T68" s="21"/>
      <c r="AB68" s="38"/>
    </row>
    <row r="69" spans="11:28" s="9" customFormat="1" ht="59.25" customHeight="1">
      <c r="K69" s="21"/>
      <c r="L69" s="21"/>
      <c r="M69" s="21"/>
      <c r="N69" s="21"/>
      <c r="O69" s="21"/>
      <c r="P69" s="21"/>
      <c r="Q69" s="21"/>
      <c r="R69" s="21"/>
      <c r="S69" s="21"/>
      <c r="T69" s="21"/>
      <c r="AB69" s="38"/>
    </row>
    <row r="70" spans="11:28" s="9" customFormat="1" ht="59.25" customHeight="1">
      <c r="K70" s="21"/>
      <c r="L70" s="21"/>
      <c r="M70" s="21"/>
      <c r="N70" s="21"/>
      <c r="O70" s="21"/>
      <c r="P70" s="21"/>
      <c r="Q70" s="21"/>
      <c r="R70" s="21"/>
      <c r="S70" s="21"/>
      <c r="T70" s="21"/>
      <c r="AB70" s="38"/>
    </row>
    <row r="71" spans="11:28" s="9" customFormat="1" ht="59.25" customHeight="1">
      <c r="K71" s="21"/>
      <c r="L71" s="21"/>
      <c r="M71" s="21"/>
      <c r="N71" s="21"/>
      <c r="O71" s="21"/>
      <c r="P71" s="21"/>
      <c r="Q71" s="21"/>
      <c r="R71" s="21"/>
      <c r="S71" s="21"/>
      <c r="T71" s="21"/>
      <c r="AB71" s="38"/>
    </row>
    <row r="72" spans="11:28" s="9" customFormat="1" ht="59.25" customHeight="1">
      <c r="K72" s="21"/>
      <c r="L72" s="21"/>
      <c r="M72" s="21"/>
      <c r="N72" s="21"/>
      <c r="O72" s="21"/>
      <c r="P72" s="21"/>
      <c r="Q72" s="21"/>
      <c r="R72" s="21"/>
      <c r="S72" s="21"/>
      <c r="T72" s="21"/>
      <c r="AB72" s="38"/>
    </row>
    <row r="73" spans="11:28" s="9" customFormat="1" ht="59.25" customHeight="1">
      <c r="K73" s="21"/>
      <c r="L73" s="21"/>
      <c r="M73" s="21"/>
      <c r="N73" s="21"/>
      <c r="O73" s="21"/>
      <c r="P73" s="21"/>
      <c r="Q73" s="21"/>
      <c r="R73" s="21"/>
      <c r="S73" s="21"/>
      <c r="T73" s="21"/>
      <c r="AB73" s="38"/>
    </row>
    <row r="74" spans="11:28" s="9" customFormat="1" ht="59.25" customHeight="1">
      <c r="K74" s="21"/>
      <c r="L74" s="21"/>
      <c r="M74" s="21"/>
      <c r="N74" s="21"/>
      <c r="O74" s="21"/>
      <c r="P74" s="21"/>
      <c r="Q74" s="21"/>
      <c r="R74" s="21"/>
      <c r="S74" s="21"/>
      <c r="T74" s="21"/>
      <c r="AB74" s="38"/>
    </row>
    <row r="75" spans="11:28" s="9" customFormat="1" ht="59.25" customHeight="1">
      <c r="K75" s="21"/>
      <c r="L75" s="21"/>
      <c r="M75" s="21"/>
      <c r="N75" s="21"/>
      <c r="O75" s="21"/>
      <c r="P75" s="21"/>
      <c r="Q75" s="21"/>
      <c r="R75" s="21"/>
      <c r="S75" s="21"/>
      <c r="T75" s="21"/>
      <c r="AB75" s="38"/>
    </row>
    <row r="76" spans="11:28" s="9" customFormat="1" ht="59.25" customHeight="1">
      <c r="K76" s="21"/>
      <c r="L76" s="21"/>
      <c r="M76" s="21"/>
      <c r="N76" s="21"/>
      <c r="O76" s="21"/>
      <c r="P76" s="21"/>
      <c r="Q76" s="21"/>
      <c r="R76" s="21"/>
      <c r="S76" s="21"/>
      <c r="T76" s="21"/>
      <c r="AB76" s="38"/>
    </row>
    <row r="77" spans="11:28" s="9" customFormat="1" ht="59.25" customHeight="1">
      <c r="K77" s="21"/>
      <c r="L77" s="21"/>
      <c r="M77" s="21"/>
      <c r="N77" s="21"/>
      <c r="O77" s="21"/>
      <c r="P77" s="21"/>
      <c r="Q77" s="21"/>
      <c r="R77" s="21"/>
      <c r="S77" s="21"/>
      <c r="T77" s="21"/>
      <c r="AB77" s="38"/>
    </row>
    <row r="78" spans="11:28" s="9" customFormat="1" ht="59.25" customHeight="1">
      <c r="K78" s="21"/>
      <c r="L78" s="21"/>
      <c r="M78" s="21"/>
      <c r="N78" s="21"/>
      <c r="O78" s="21"/>
      <c r="P78" s="21"/>
      <c r="Q78" s="21"/>
      <c r="R78" s="21"/>
      <c r="S78" s="21"/>
      <c r="T78" s="21"/>
      <c r="AB78" s="38"/>
    </row>
    <row r="79" spans="11:28" s="9" customFormat="1" ht="59.25" customHeight="1">
      <c r="K79" s="21"/>
      <c r="L79" s="21"/>
      <c r="M79" s="21"/>
      <c r="N79" s="21"/>
      <c r="O79" s="21"/>
      <c r="P79" s="21"/>
      <c r="Q79" s="21"/>
      <c r="R79" s="21"/>
      <c r="S79" s="21"/>
      <c r="T79" s="21"/>
      <c r="AB79" s="38"/>
    </row>
    <row r="80" spans="11:28" s="9" customFormat="1" ht="59.25" customHeight="1">
      <c r="K80" s="21"/>
      <c r="L80" s="21"/>
      <c r="M80" s="21"/>
      <c r="N80" s="21"/>
      <c r="O80" s="21"/>
      <c r="P80" s="21"/>
      <c r="Q80" s="21"/>
      <c r="R80" s="21"/>
      <c r="S80" s="21"/>
      <c r="T80" s="21"/>
      <c r="AB80" s="38"/>
    </row>
    <row r="81" spans="11:28" s="9" customFormat="1" ht="59.25" customHeight="1">
      <c r="K81" s="21"/>
      <c r="L81" s="21"/>
      <c r="M81" s="21"/>
      <c r="N81" s="21"/>
      <c r="O81" s="21"/>
      <c r="P81" s="21"/>
      <c r="Q81" s="21"/>
      <c r="R81" s="21"/>
      <c r="S81" s="21"/>
      <c r="T81" s="21"/>
      <c r="AB81" s="38"/>
    </row>
    <row r="82" spans="11:28" s="9" customFormat="1" ht="59.25" customHeight="1">
      <c r="K82" s="21"/>
      <c r="L82" s="21"/>
      <c r="M82" s="21"/>
      <c r="N82" s="21"/>
      <c r="O82" s="21"/>
      <c r="P82" s="21"/>
      <c r="Q82" s="21"/>
      <c r="R82" s="21"/>
      <c r="S82" s="21"/>
      <c r="T82" s="21"/>
      <c r="AB82" s="38"/>
    </row>
    <row r="83" spans="11:28" s="9" customFormat="1" ht="59.25" customHeight="1">
      <c r="K83" s="21"/>
      <c r="L83" s="21"/>
      <c r="M83" s="21"/>
      <c r="N83" s="21"/>
      <c r="O83" s="21"/>
      <c r="P83" s="21"/>
      <c r="Q83" s="21"/>
      <c r="R83" s="21"/>
      <c r="S83" s="21"/>
      <c r="T83" s="21"/>
      <c r="AB83" s="38"/>
    </row>
    <row r="84" spans="11:28" s="9" customFormat="1" ht="59.25" customHeight="1">
      <c r="K84" s="21"/>
      <c r="L84" s="21"/>
      <c r="M84" s="21"/>
      <c r="N84" s="21"/>
      <c r="O84" s="21"/>
      <c r="P84" s="21"/>
      <c r="Q84" s="21"/>
      <c r="R84" s="21"/>
      <c r="S84" s="21"/>
      <c r="T84" s="21"/>
      <c r="AB84" s="38"/>
    </row>
    <row r="85" spans="11:28" s="9" customFormat="1" ht="59.25" customHeight="1">
      <c r="K85" s="21"/>
      <c r="L85" s="21"/>
      <c r="M85" s="21"/>
      <c r="N85" s="21"/>
      <c r="O85" s="21"/>
      <c r="P85" s="21"/>
      <c r="Q85" s="21"/>
      <c r="R85" s="21"/>
      <c r="S85" s="21"/>
      <c r="T85" s="21"/>
      <c r="AB85" s="38"/>
    </row>
    <row r="86" spans="11:28" s="9" customFormat="1" ht="59.25" customHeight="1">
      <c r="K86" s="21"/>
      <c r="L86" s="21"/>
      <c r="M86" s="21"/>
      <c r="N86" s="21"/>
      <c r="O86" s="21"/>
      <c r="P86" s="21"/>
      <c r="Q86" s="21"/>
      <c r="R86" s="21"/>
      <c r="S86" s="21"/>
      <c r="T86" s="21"/>
      <c r="AB86" s="38"/>
    </row>
    <row r="87" spans="11:28" s="9" customFormat="1" ht="59.25" customHeight="1">
      <c r="K87" s="21"/>
      <c r="L87" s="21"/>
      <c r="M87" s="21"/>
      <c r="N87" s="21"/>
      <c r="O87" s="21"/>
      <c r="P87" s="21"/>
      <c r="Q87" s="21"/>
      <c r="R87" s="21"/>
      <c r="S87" s="21"/>
      <c r="T87" s="21"/>
      <c r="AB87" s="38"/>
    </row>
    <row r="88" spans="11:28" s="9" customFormat="1" ht="59.25" customHeight="1">
      <c r="K88" s="21"/>
      <c r="L88" s="21"/>
      <c r="M88" s="21"/>
      <c r="N88" s="21"/>
      <c r="O88" s="21"/>
      <c r="P88" s="21"/>
      <c r="Q88" s="21"/>
      <c r="R88" s="21"/>
      <c r="S88" s="21"/>
      <c r="T88" s="21"/>
      <c r="AB88" s="38"/>
    </row>
    <row r="89" spans="11:28" s="9" customFormat="1" ht="59.25" customHeight="1">
      <c r="K89" s="21"/>
      <c r="L89" s="21"/>
      <c r="M89" s="21"/>
      <c r="N89" s="21"/>
      <c r="O89" s="21"/>
      <c r="P89" s="21"/>
      <c r="Q89" s="21"/>
      <c r="R89" s="21"/>
      <c r="S89" s="21"/>
      <c r="T89" s="21"/>
      <c r="AB89" s="38"/>
    </row>
    <row r="90" spans="11:28" s="9" customFormat="1" ht="59.25" customHeight="1">
      <c r="K90" s="21"/>
      <c r="L90" s="21"/>
      <c r="M90" s="21"/>
      <c r="N90" s="21"/>
      <c r="O90" s="21"/>
      <c r="P90" s="21"/>
      <c r="Q90" s="21"/>
      <c r="R90" s="21"/>
      <c r="S90" s="21"/>
      <c r="T90" s="21"/>
      <c r="AB90" s="38"/>
    </row>
    <row r="91" spans="11:28" s="9" customFormat="1" ht="59.25" customHeight="1">
      <c r="K91" s="21"/>
      <c r="L91" s="21"/>
      <c r="M91" s="21"/>
      <c r="N91" s="21"/>
      <c r="O91" s="21"/>
      <c r="P91" s="21"/>
      <c r="Q91" s="21"/>
      <c r="R91" s="21"/>
      <c r="S91" s="21"/>
      <c r="T91" s="21"/>
      <c r="AB91" s="38"/>
    </row>
    <row r="92" spans="11:28" s="9" customFormat="1" ht="59.25" customHeight="1">
      <c r="K92" s="21"/>
      <c r="L92" s="21"/>
      <c r="M92" s="21"/>
      <c r="N92" s="21"/>
      <c r="O92" s="21"/>
      <c r="P92" s="21"/>
      <c r="Q92" s="21"/>
      <c r="R92" s="21"/>
      <c r="S92" s="21"/>
      <c r="T92" s="21"/>
      <c r="AB92" s="38"/>
    </row>
    <row r="93" spans="11:28" s="9" customFormat="1" ht="59.25" customHeight="1">
      <c r="K93" s="21"/>
      <c r="L93" s="21"/>
      <c r="M93" s="21"/>
      <c r="N93" s="21"/>
      <c r="O93" s="21"/>
      <c r="P93" s="21"/>
      <c r="Q93" s="21"/>
      <c r="R93" s="21"/>
      <c r="S93" s="21"/>
      <c r="T93" s="21"/>
      <c r="AB93" s="38"/>
    </row>
    <row r="94" spans="11:28" s="9" customFormat="1" ht="59.25" customHeight="1">
      <c r="K94" s="21"/>
      <c r="L94" s="21"/>
      <c r="M94" s="21"/>
      <c r="N94" s="21"/>
      <c r="O94" s="21"/>
      <c r="P94" s="21"/>
      <c r="Q94" s="21"/>
      <c r="R94" s="21"/>
      <c r="S94" s="21"/>
      <c r="T94" s="21"/>
      <c r="AB94" s="38"/>
    </row>
    <row r="95" spans="11:28" s="9" customFormat="1" ht="59.25" customHeight="1">
      <c r="K95" s="21"/>
      <c r="L95" s="21"/>
      <c r="M95" s="21"/>
      <c r="N95" s="21"/>
      <c r="O95" s="21"/>
      <c r="P95" s="21"/>
      <c r="Q95" s="21"/>
      <c r="R95" s="21"/>
      <c r="S95" s="21"/>
      <c r="T95" s="21"/>
      <c r="AB95" s="38"/>
    </row>
    <row r="96" spans="11:28" s="9" customFormat="1" ht="59.25" customHeight="1">
      <c r="K96" s="21"/>
      <c r="L96" s="21"/>
      <c r="M96" s="21"/>
      <c r="N96" s="21"/>
      <c r="O96" s="21"/>
      <c r="P96" s="21"/>
      <c r="Q96" s="21"/>
      <c r="R96" s="21"/>
      <c r="S96" s="21"/>
      <c r="T96" s="21"/>
      <c r="AB96" s="38"/>
    </row>
    <row r="97" spans="11:28" s="9" customFormat="1" ht="59.25" customHeight="1">
      <c r="K97" s="21"/>
      <c r="L97" s="21"/>
      <c r="M97" s="21"/>
      <c r="N97" s="21"/>
      <c r="O97" s="21"/>
      <c r="P97" s="21"/>
      <c r="Q97" s="21"/>
      <c r="R97" s="21"/>
      <c r="S97" s="21"/>
      <c r="T97" s="21"/>
      <c r="AB97" s="38"/>
    </row>
    <row r="98" spans="11:28" s="9" customFormat="1" ht="59.25" customHeight="1">
      <c r="K98" s="21"/>
      <c r="L98" s="21"/>
      <c r="M98" s="21"/>
      <c r="N98" s="21"/>
      <c r="O98" s="21"/>
      <c r="P98" s="21"/>
      <c r="Q98" s="21"/>
      <c r="R98" s="21"/>
      <c r="S98" s="21"/>
      <c r="T98" s="21"/>
      <c r="AB98" s="38"/>
    </row>
    <row r="99" spans="11:28" s="9" customFormat="1" ht="59.25" customHeight="1">
      <c r="K99" s="21"/>
      <c r="L99" s="21"/>
      <c r="M99" s="21"/>
      <c r="N99" s="21"/>
      <c r="O99" s="21"/>
      <c r="P99" s="21"/>
      <c r="Q99" s="21"/>
      <c r="R99" s="21"/>
      <c r="S99" s="21"/>
      <c r="T99" s="21"/>
      <c r="AB99" s="38"/>
    </row>
    <row r="100" spans="11:28" s="9" customFormat="1" ht="59.25" customHeight="1"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AB100" s="38"/>
    </row>
    <row r="101" spans="11:28" s="9" customFormat="1" ht="59.25" customHeight="1"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AB101" s="38"/>
    </row>
    <row r="102" spans="11:28" s="9" customFormat="1" ht="59.25" customHeight="1"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AB102" s="38"/>
    </row>
    <row r="103" spans="11:28" s="9" customFormat="1" ht="59.25" customHeight="1"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AB103" s="38"/>
    </row>
    <row r="104" spans="11:28" s="9" customFormat="1" ht="59.25" customHeight="1"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AB104" s="38"/>
    </row>
    <row r="105" spans="11:28" s="9" customFormat="1" ht="59.25" customHeight="1"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AB105" s="38"/>
    </row>
    <row r="106" spans="11:28" s="9" customFormat="1" ht="59.25" customHeight="1"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AB106" s="38"/>
    </row>
    <row r="107" spans="11:28" s="9" customFormat="1" ht="59.25" customHeight="1"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AB107" s="38"/>
    </row>
    <row r="108" spans="11:28" s="9" customFormat="1" ht="59.25" customHeight="1"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AB108" s="38"/>
    </row>
    <row r="109" spans="11:28" s="9" customFormat="1" ht="59.25" customHeight="1"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AB109" s="38"/>
    </row>
    <row r="110" spans="11:28" s="9" customFormat="1" ht="59.25" customHeight="1"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AB110" s="38"/>
    </row>
    <row r="111" spans="11:28" s="9" customFormat="1" ht="59.25" customHeight="1"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AB111" s="38"/>
    </row>
    <row r="112" spans="11:28" s="9" customFormat="1" ht="59.25" customHeight="1"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AB112" s="38"/>
    </row>
    <row r="113" spans="11:28" s="9" customFormat="1" ht="59.25" customHeight="1"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AB113" s="38"/>
    </row>
    <row r="114" spans="11:28" s="9" customFormat="1" ht="59.25" customHeight="1"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AB114" s="38"/>
    </row>
    <row r="115" spans="11:28" s="9" customFormat="1" ht="59.25" customHeight="1"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AB115" s="38"/>
    </row>
    <row r="116" spans="11:28" s="9" customFormat="1" ht="59.25" customHeight="1"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AB116" s="38"/>
    </row>
    <row r="117" spans="11:28" s="9" customFormat="1" ht="89.25" customHeight="1"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AB117" s="38"/>
    </row>
    <row r="118" spans="11:28" s="9" customFormat="1" ht="89.25" customHeight="1"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AB118" s="38"/>
    </row>
    <row r="119" spans="11:28" s="9" customFormat="1" ht="89.25" customHeight="1"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AB119" s="38"/>
    </row>
    <row r="120" spans="11:28" s="9" customFormat="1" ht="89.25" customHeight="1"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AB120" s="38"/>
    </row>
    <row r="121" spans="11:28" s="9" customFormat="1" ht="89.25" customHeight="1"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AB121" s="38"/>
    </row>
    <row r="122" spans="11:28" s="9" customFormat="1" ht="89.25" customHeight="1"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AB122" s="38"/>
    </row>
    <row r="123" spans="11:28" s="9" customFormat="1" ht="89.25" customHeight="1"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AB123" s="38"/>
    </row>
    <row r="124" spans="11:28" s="9" customFormat="1" ht="89.25" customHeight="1"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AB124" s="38"/>
    </row>
    <row r="125" spans="11:28" s="9" customFormat="1" ht="89.25" customHeight="1"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AB125" s="38"/>
    </row>
    <row r="126" spans="11:28" s="9" customFormat="1" ht="89.25" customHeight="1"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AB126" s="38"/>
    </row>
    <row r="127" spans="11:28" s="9" customFormat="1" ht="89.25" customHeight="1"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AB127" s="38"/>
    </row>
    <row r="128" spans="11:28" s="9" customFormat="1" ht="89.25" customHeight="1"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AB128" s="38"/>
    </row>
    <row r="129" spans="11:28" s="9" customFormat="1" ht="89.25" customHeight="1"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AB129" s="38"/>
    </row>
    <row r="130" spans="11:28" s="9" customFormat="1" ht="89.25" customHeight="1"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AB130" s="38"/>
    </row>
    <row r="131" spans="11:28" s="9" customFormat="1" ht="89.25" customHeight="1"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AB131" s="38"/>
    </row>
    <row r="132" spans="11:28" s="9" customFormat="1" ht="89.25" customHeight="1"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AB132" s="38"/>
    </row>
    <row r="133" spans="11:28" s="9" customFormat="1" ht="89.25" customHeight="1"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AB133" s="38"/>
    </row>
    <row r="134" spans="11:28" s="9" customFormat="1" ht="59.25" customHeight="1"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AB134" s="38"/>
    </row>
    <row r="135" spans="11:28" s="9" customFormat="1" ht="59.25" customHeight="1"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AB135" s="38"/>
    </row>
    <row r="136" spans="11:28" s="9" customFormat="1" ht="59.25" customHeight="1"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AB136" s="38"/>
    </row>
    <row r="137" spans="11:28" s="9" customFormat="1" ht="59.25" customHeight="1"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AB137" s="38"/>
    </row>
    <row r="138" spans="11:28" s="9" customFormat="1" ht="59.25" customHeight="1"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AB138" s="38"/>
    </row>
    <row r="139" spans="11:28" s="9" customFormat="1" ht="48" customHeight="1"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AB139" s="38"/>
    </row>
    <row r="140" spans="11:28" s="9" customFormat="1" ht="48" customHeight="1"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AB140" s="38"/>
    </row>
    <row r="141" spans="11:28" s="9" customFormat="1" ht="48" customHeight="1"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AB141" s="38"/>
    </row>
    <row r="142" spans="11:28" s="9" customFormat="1" ht="48" customHeight="1"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AB142" s="38"/>
    </row>
    <row r="143" spans="11:28" s="9" customFormat="1" ht="48" customHeight="1"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AB143" s="38"/>
    </row>
    <row r="144" spans="11:28" s="9" customFormat="1" ht="50.25" customHeight="1"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AB144" s="38"/>
    </row>
    <row r="145" spans="11:28" s="9" customFormat="1" ht="50.25" customHeight="1"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AB145" s="38"/>
    </row>
    <row r="146" spans="11:28" s="9" customFormat="1" ht="50.25" customHeight="1"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AB146" s="38"/>
    </row>
    <row r="147" spans="11:28" s="9" customFormat="1" ht="50.25" customHeight="1"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AB147" s="38"/>
    </row>
    <row r="148" spans="11:28" s="9" customFormat="1" ht="89.25" customHeight="1"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AB148" s="38"/>
    </row>
    <row r="149" spans="11:28" s="9" customFormat="1" ht="56.25" customHeight="1"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AB149" s="38"/>
    </row>
    <row r="150" spans="11:28" s="9" customFormat="1" ht="30" customHeight="1"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AB150" s="38"/>
    </row>
  </sheetData>
  <mergeCells count="56">
    <mergeCell ref="K48:U48"/>
    <mergeCell ref="K43:U43"/>
    <mergeCell ref="K44:U44"/>
    <mergeCell ref="K45:U45"/>
    <mergeCell ref="K46:U46"/>
    <mergeCell ref="K47:U47"/>
    <mergeCell ref="K38:U38"/>
    <mergeCell ref="K39:U39"/>
    <mergeCell ref="K40:U40"/>
    <mergeCell ref="K41:U41"/>
    <mergeCell ref="K42:U42"/>
    <mergeCell ref="K33:U33"/>
    <mergeCell ref="K34:U34"/>
    <mergeCell ref="K35:U35"/>
    <mergeCell ref="K36:U36"/>
    <mergeCell ref="K37:U37"/>
    <mergeCell ref="K28:U28"/>
    <mergeCell ref="K29:U29"/>
    <mergeCell ref="K30:U30"/>
    <mergeCell ref="K31:U31"/>
    <mergeCell ref="K32:U32"/>
    <mergeCell ref="K23:U23"/>
    <mergeCell ref="K24:U24"/>
    <mergeCell ref="K25:U25"/>
    <mergeCell ref="K26:U26"/>
    <mergeCell ref="K27:U27"/>
    <mergeCell ref="K18:U18"/>
    <mergeCell ref="K19:U19"/>
    <mergeCell ref="K20:U20"/>
    <mergeCell ref="K21:U21"/>
    <mergeCell ref="K22:U22"/>
    <mergeCell ref="A52:U52"/>
    <mergeCell ref="A53:U53"/>
    <mergeCell ref="A55:H55"/>
    <mergeCell ref="K5:U5"/>
    <mergeCell ref="K6:U6"/>
    <mergeCell ref="K7:U7"/>
    <mergeCell ref="K8:U8"/>
    <mergeCell ref="K9:U9"/>
    <mergeCell ref="K10:U10"/>
    <mergeCell ref="K11:U11"/>
    <mergeCell ref="K12:U12"/>
    <mergeCell ref="K13:U13"/>
    <mergeCell ref="K14:U14"/>
    <mergeCell ref="K15:U15"/>
    <mergeCell ref="K16:U16"/>
    <mergeCell ref="K17:U17"/>
    <mergeCell ref="H58:L58"/>
    <mergeCell ref="A49:B49"/>
    <mergeCell ref="C49:E49"/>
    <mergeCell ref="A3:U3"/>
    <mergeCell ref="K4:U4"/>
    <mergeCell ref="A51:U51"/>
    <mergeCell ref="G1:H1"/>
    <mergeCell ref="J1:O1"/>
    <mergeCell ref="G2:H2"/>
  </mergeCells>
  <pageMargins left="0.23" right="0.7" top="1.39" bottom="1.23" header="0" footer="0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40192</vt:lpstr>
      <vt:lpstr>'40192'!Print_Area</vt:lpstr>
      <vt:lpstr>'40192'!Print_Titles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NP</cp:lastModifiedBy>
  <cp:lastPrinted>2022-08-28T12:08:55Z</cp:lastPrinted>
  <dcterms:created xsi:type="dcterms:W3CDTF">2014-01-23T08:52:22Z</dcterms:created>
  <dcterms:modified xsi:type="dcterms:W3CDTF">2022-08-28T12:09:08Z</dcterms:modified>
</cp:coreProperties>
</file>