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fp\Finance\Adish Refinery\Adish Group\Hosseini\تامین کنندگان و پیمانکاران\هیراد کیان ایده تامین\"/>
    </mc:Choice>
  </mc:AlternateContent>
  <xr:revisionPtr revIDLastSave="0" documentId="8_{CF8E01EB-D598-41D5-9B2F-ECA8B8DE44D8}" xr6:coauthVersionLast="47" xr6:coauthVersionMax="47" xr10:uidLastSave="{00000000-0000-0000-0000-000000000000}"/>
  <bookViews>
    <workbookView xWindow="-120" yWindow="-120" windowWidth="29040" windowHeight="15840" xr2:uid="{AEEC2354-6BE1-4AF5-9E17-36E9727E27B4}"/>
  </bookViews>
  <sheets>
    <sheet name="محاسبات صدور صورتحساب پارت اول" sheetId="1" r:id="rId1"/>
  </sheets>
  <definedNames>
    <definedName name="_xlnm._FilterDatabase" localSheetId="0" hidden="1">'محاسبات صدور صورتحساب پارت اول'!#REF!</definedName>
    <definedName name="_xlnm.Print_Area" localSheetId="0">'محاسبات صدور صورتحساب پارت اول'!$A$1:$Q$16</definedName>
    <definedName name="_xlnm.Print_Titles" localSheetId="0">'محاسبات صدور صورتحساب پارت اول'!$1:$3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 l="1"/>
  <c r="F9" i="1"/>
  <c r="N9" i="1" s="1"/>
  <c r="N7" i="1"/>
  <c r="J7" i="1"/>
  <c r="N6" i="1"/>
  <c r="N8" i="1" s="1"/>
  <c r="J6" i="1"/>
  <c r="J8" i="1" s="1"/>
  <c r="J10" i="1" s="1"/>
  <c r="N10" i="1" l="1"/>
  <c r="P10" i="1" s="1"/>
  <c r="P8" i="1" s="1"/>
  <c r="P9" i="1" s="1"/>
  <c r="F10" i="1"/>
</calcChain>
</file>

<file path=xl/sharedStrings.xml><?xml version="1.0" encoding="utf-8"?>
<sst xmlns="http://schemas.openxmlformats.org/spreadsheetml/2006/main" count="17" uniqueCount="17">
  <si>
    <t>محاسبات صدور صورتحساب پارت اول سفارش خرید Strainer</t>
  </si>
  <si>
    <t>شماره قرارداد: ADSH-P-PO-GE-094</t>
  </si>
  <si>
    <t>خریدار: شرکت پالایشگاه میعانات گازی آدیش جنوبی</t>
  </si>
  <si>
    <t>تاریخ قرارداد: 1401/03/17</t>
  </si>
  <si>
    <t>فروشنده: شرکت هیراد کیان ایده تامین</t>
  </si>
  <si>
    <t>تاریخ تهیه گزارش: 1401/11/1</t>
  </si>
  <si>
    <t>یورو</t>
  </si>
  <si>
    <t>نسبت</t>
  </si>
  <si>
    <t>مبلغ ارزی</t>
  </si>
  <si>
    <t>نرخ تسعیر
(ریال)</t>
  </si>
  <si>
    <t>معادل ریالی</t>
  </si>
  <si>
    <t>معادل ریالی اصلاح شده جهت تناسب 9% ارزش افزوده
(مبنای صدور صورتحساب)</t>
  </si>
  <si>
    <t>کالای آماده برای ارسال</t>
  </si>
  <si>
    <t>جمع صورتحساب</t>
  </si>
  <si>
    <t>مالیات و عوارض بر ارزش افزوده</t>
  </si>
  <si>
    <t>جمع صورتحساب شامل ارزش افزوده</t>
  </si>
  <si>
    <t>مطابق با مفاد ماده 4 قرارداد، پرداختها به فروشنده به ریال و با استفاده از نرخ فروش اسکناس یورو در سامانه سنا انجام می شود. لذا با توجه به ماده قراردادی مذکور در محاسبات فوق برای تسعیر پیش پرداخت از نرخ واقعی ریال پرداختی بابت پیش پرداخت و برای تسعیر مابقی صورتحساب شامل ارزش افزوده از نرخ فروش اسکناس در سامانه سنا در تاریخ 1401/06/10 برابر با موعد تحویل پارت اول مندرج در قرارداد استفاده شده است.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</si>
</sst>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000000_);_(* \(#,##0.0000000\);_(* &quot;-&quot;??_);_(@_)"/>
  </numFmts>
  <fonts count="8" x14ac:knownFonts="1">
    <font>
      <sz val="11"/>
      <color theme="1"/>
      <name val="Calibri"/>
      <family val="2"/>
      <scheme val="minor"/>
    </font>
    <font>
      <sz val="11"/>
      <color theme="1"/>
      <name val="Calibri"/>
      <family val="2"/>
      <scheme val="minor"/>
    </font>
    <font>
      <b/>
      <sz val="18"/>
      <color theme="1"/>
      <name val="B Lotus"/>
      <charset val="178"/>
    </font>
    <font>
      <b/>
      <sz val="14"/>
      <color theme="1"/>
      <name val="B Lotus"/>
      <charset val="178"/>
    </font>
    <font>
      <sz val="11"/>
      <color theme="1"/>
      <name val="B Lotus"/>
      <charset val="178"/>
    </font>
    <font>
      <sz val="13"/>
      <color theme="1"/>
      <name val="B Lotus"/>
      <charset val="178"/>
    </font>
    <font>
      <b/>
      <sz val="13"/>
      <color theme="1"/>
      <name val="B Lotus"/>
      <charset val="178"/>
    </font>
    <font>
      <b/>
      <sz val="11"/>
      <color theme="1"/>
      <name val="B Lotus"/>
      <charset val="178"/>
    </font>
  </fonts>
  <fills count="2">
    <fill>
      <patternFill patternType="none"/>
    </fill>
    <fill>
      <patternFill patternType="gray125"/>
    </fill>
  </fills>
  <borders count="4">
    <border>
      <left/>
      <right/>
      <top/>
      <bottom/>
      <diagonal/>
    </border>
    <border>
      <left/>
      <right/>
      <top/>
      <bottom style="medium">
        <color auto="1"/>
      </bottom>
      <diagonal/>
    </border>
    <border>
      <left/>
      <right/>
      <top/>
      <bottom style="thin">
        <color auto="1"/>
      </bottom>
      <diagonal/>
    </border>
    <border>
      <left/>
      <right/>
      <top style="thin">
        <color auto="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2"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0" fontId="4" fillId="0" borderId="0" xfId="0" applyFont="1" applyAlignment="1">
      <alignment vertical="center"/>
    </xf>
    <xf numFmtId="49" fontId="5" fillId="0" borderId="0" xfId="0" applyNumberFormat="1" applyFont="1" applyAlignment="1">
      <alignment vertical="top" wrapText="1" readingOrder="2"/>
    </xf>
    <xf numFmtId="43" fontId="5" fillId="0" borderId="2" xfId="1" applyFont="1" applyFill="1" applyBorder="1" applyAlignment="1">
      <alignment horizontal="center" vertical="center"/>
    </xf>
    <xf numFmtId="49" fontId="5" fillId="0" borderId="0" xfId="0" applyNumberFormat="1" applyFont="1" applyAlignment="1">
      <alignment vertical="center" wrapText="1" readingOrder="2"/>
    </xf>
    <xf numFmtId="164" fontId="5" fillId="0" borderId="2" xfId="1" applyNumberFormat="1" applyFont="1" applyFill="1" applyBorder="1" applyAlignment="1">
      <alignment horizontal="center" vertical="center" wrapText="1"/>
    </xf>
    <xf numFmtId="164" fontId="5" fillId="0" borderId="0" xfId="1"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readingOrder="2"/>
    </xf>
    <xf numFmtId="0" fontId="5" fillId="0" borderId="0" xfId="0" applyFont="1" applyAlignment="1">
      <alignment horizontal="right" vertical="center"/>
    </xf>
    <xf numFmtId="43" fontId="5" fillId="0" borderId="3" xfId="1" applyFont="1" applyFill="1" applyBorder="1" applyAlignment="1">
      <alignment horizontal="center" vertical="center"/>
    </xf>
    <xf numFmtId="9" fontId="4" fillId="0" borderId="0" xfId="2" applyFont="1" applyAlignment="1">
      <alignment horizontal="center" vertical="center"/>
    </xf>
    <xf numFmtId="43" fontId="4" fillId="0" borderId="0" xfId="0" applyNumberFormat="1" applyFont="1" applyAlignment="1">
      <alignment vertical="center"/>
    </xf>
    <xf numFmtId="38" fontId="5" fillId="0" borderId="0" xfId="1" applyNumberFormat="1" applyFont="1" applyFill="1" applyAlignment="1">
      <alignment horizontal="center" vertical="center"/>
    </xf>
    <xf numFmtId="164" fontId="4" fillId="0" borderId="0" xfId="1" applyNumberFormat="1" applyFont="1" applyAlignment="1">
      <alignment vertical="center"/>
    </xf>
    <xf numFmtId="164" fontId="5" fillId="0" borderId="0" xfId="1" applyNumberFormat="1" applyFont="1" applyFill="1" applyAlignment="1">
      <alignment vertical="center"/>
    </xf>
    <xf numFmtId="43" fontId="5" fillId="0" borderId="0" xfId="1" applyFont="1" applyFill="1" applyAlignment="1">
      <alignment horizontal="center" vertical="center"/>
    </xf>
    <xf numFmtId="43" fontId="4" fillId="0" borderId="2" xfId="0" applyNumberFormat="1" applyFont="1" applyBorder="1" applyAlignment="1">
      <alignment vertical="center"/>
    </xf>
    <xf numFmtId="164" fontId="4" fillId="0" borderId="2" xfId="1" applyNumberFormat="1" applyFont="1" applyBorder="1" applyAlignment="1">
      <alignment vertical="center"/>
    </xf>
    <xf numFmtId="164" fontId="5" fillId="0" borderId="0" xfId="1" applyNumberFormat="1" applyFont="1" applyFill="1"/>
    <xf numFmtId="0" fontId="6" fillId="0" borderId="0" xfId="0" applyFont="1" applyAlignment="1">
      <alignment horizontal="right" vertical="center"/>
    </xf>
    <xf numFmtId="0" fontId="7" fillId="0" borderId="0" xfId="0" applyFont="1" applyAlignment="1">
      <alignment vertical="center"/>
    </xf>
    <xf numFmtId="43" fontId="6" fillId="0" borderId="0" xfId="1" applyFont="1" applyFill="1" applyAlignment="1">
      <alignment horizontal="center" vertical="center"/>
    </xf>
    <xf numFmtId="9" fontId="7" fillId="0" borderId="0" xfId="2" applyFont="1" applyAlignment="1">
      <alignment horizontal="center" vertical="center"/>
    </xf>
    <xf numFmtId="43" fontId="7" fillId="0" borderId="0" xfId="0" applyNumberFormat="1" applyFont="1" applyAlignment="1">
      <alignment vertical="center"/>
    </xf>
    <xf numFmtId="38" fontId="6" fillId="0" borderId="0" xfId="1" applyNumberFormat="1" applyFont="1" applyFill="1" applyAlignment="1">
      <alignment horizontal="center" vertical="center"/>
    </xf>
    <xf numFmtId="164" fontId="7" fillId="0" borderId="0" xfId="1" applyNumberFormat="1" applyFont="1" applyAlignment="1">
      <alignment vertical="center"/>
    </xf>
    <xf numFmtId="164" fontId="6" fillId="0" borderId="0" xfId="1" applyNumberFormat="1" applyFont="1" applyFill="1"/>
    <xf numFmtId="0" fontId="5" fillId="0" borderId="0" xfId="0" applyFont="1"/>
    <xf numFmtId="43" fontId="5" fillId="0" borderId="2" xfId="0" applyNumberFormat="1" applyFont="1" applyBorder="1"/>
    <xf numFmtId="164" fontId="5" fillId="0" borderId="2" xfId="1" applyNumberFormat="1" applyFont="1" applyFill="1" applyBorder="1"/>
    <xf numFmtId="0" fontId="6" fillId="0" borderId="0" xfId="0" applyFont="1"/>
    <xf numFmtId="43" fontId="6" fillId="0" borderId="0" xfId="1" applyFont="1" applyFill="1"/>
    <xf numFmtId="165" fontId="6" fillId="0" borderId="0" xfId="1" applyNumberFormat="1" applyFont="1" applyFill="1"/>
    <xf numFmtId="43" fontId="5" fillId="0" borderId="0" xfId="1" applyFont="1" applyFill="1"/>
    <xf numFmtId="0" fontId="4" fillId="0" borderId="0" xfId="0" applyFont="1" applyAlignment="1">
      <alignment horizontal="righ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3C559-45E4-4A2B-80DC-EBD6DBD98550}">
  <sheetPr>
    <pageSetUpPr fitToPage="1"/>
  </sheetPr>
  <dimension ref="B1:T15"/>
  <sheetViews>
    <sheetView rightToLeft="1" tabSelected="1" zoomScaleNormal="100" workbookViewId="0">
      <selection activeCell="P9" sqref="P9"/>
    </sheetView>
  </sheetViews>
  <sheetFormatPr defaultColWidth="9.140625" defaultRowHeight="19.5" x14ac:dyDescent="0.25"/>
  <cols>
    <col min="1" max="1" width="2.7109375" style="7" customWidth="1"/>
    <col min="2" max="2" width="5.7109375" style="7" customWidth="1"/>
    <col min="3" max="3" width="20.7109375" style="7" customWidth="1"/>
    <col min="4" max="4" width="5" style="7" bestFit="1" customWidth="1"/>
    <col min="5" max="5" width="5.140625" style="7" bestFit="1" customWidth="1"/>
    <col min="6" max="6" width="12.85546875" style="7" customWidth="1"/>
    <col min="7" max="7" width="1.7109375" style="7" customWidth="1"/>
    <col min="8" max="8" width="6" style="7" bestFit="1" customWidth="1"/>
    <col min="9" max="9" width="1.7109375" style="7" customWidth="1"/>
    <col min="10" max="10" width="11.7109375" style="7" bestFit="1" customWidth="1"/>
    <col min="11" max="11" width="1.7109375" style="7" customWidth="1"/>
    <col min="12" max="12" width="9.42578125" style="7" bestFit="1" customWidth="1"/>
    <col min="13" max="13" width="1.7109375" style="7" customWidth="1"/>
    <col min="14" max="14" width="17.28515625" style="7" bestFit="1" customWidth="1"/>
    <col min="15" max="15" width="1.7109375" style="7" customWidth="1"/>
    <col min="16" max="16" width="25" style="7" customWidth="1"/>
    <col min="17" max="17" width="2.7109375" style="7" customWidth="1"/>
    <col min="18" max="18" width="0" style="7" hidden="1" customWidth="1"/>
    <col min="19" max="19" width="16.42578125" style="7" hidden="1" customWidth="1"/>
    <col min="20" max="20" width="10" style="7" hidden="1" customWidth="1"/>
    <col min="21" max="16384" width="9.140625" style="7"/>
  </cols>
  <sheetData>
    <row r="1" spans="2:16" s="2" customFormat="1" ht="27.95" customHeight="1" x14ac:dyDescent="0.25">
      <c r="B1" s="1" t="s">
        <v>0</v>
      </c>
      <c r="C1" s="1"/>
      <c r="D1" s="1"/>
      <c r="L1" s="3"/>
      <c r="M1" s="3"/>
      <c r="N1" s="3"/>
      <c r="O1" s="3"/>
      <c r="P1" s="3" t="s">
        <v>1</v>
      </c>
    </row>
    <row r="2" spans="2:16" s="2" customFormat="1" ht="27.95" customHeight="1" x14ac:dyDescent="0.25">
      <c r="B2" s="1" t="s">
        <v>2</v>
      </c>
      <c r="C2" s="1"/>
      <c r="D2" s="1"/>
      <c r="L2" s="3"/>
      <c r="M2" s="3"/>
      <c r="N2" s="3"/>
      <c r="O2" s="3"/>
      <c r="P2" s="3" t="s">
        <v>3</v>
      </c>
    </row>
    <row r="3" spans="2:16" s="2" customFormat="1" ht="27.95" customHeight="1" thickBot="1" x14ac:dyDescent="0.3">
      <c r="B3" s="4" t="s">
        <v>4</v>
      </c>
      <c r="C3" s="4"/>
      <c r="D3" s="4"/>
      <c r="E3" s="5"/>
      <c r="F3" s="5"/>
      <c r="G3" s="5"/>
      <c r="H3" s="5"/>
      <c r="I3" s="5"/>
      <c r="J3" s="5"/>
      <c r="K3" s="5"/>
      <c r="L3" s="6"/>
      <c r="M3" s="6"/>
      <c r="N3" s="6"/>
      <c r="O3" s="6"/>
      <c r="P3" s="6" t="s">
        <v>5</v>
      </c>
    </row>
    <row r="4" spans="2:16" ht="19.5" customHeight="1" x14ac:dyDescent="0.25">
      <c r="F4" s="8"/>
      <c r="G4" s="8"/>
      <c r="H4" s="8"/>
      <c r="I4" s="8"/>
      <c r="J4" s="8"/>
      <c r="K4" s="8"/>
      <c r="L4" s="8"/>
      <c r="M4" s="8"/>
      <c r="N4" s="8"/>
      <c r="O4" s="8"/>
      <c r="P4" s="8"/>
    </row>
    <row r="5" spans="2:16" ht="71.25" customHeight="1" x14ac:dyDescent="0.25">
      <c r="F5" s="9" t="s">
        <v>6</v>
      </c>
      <c r="G5" s="10"/>
      <c r="H5" s="11" t="s">
        <v>7</v>
      </c>
      <c r="I5" s="10"/>
      <c r="J5" s="11" t="s">
        <v>8</v>
      </c>
      <c r="K5" s="10"/>
      <c r="L5" s="11" t="s">
        <v>9</v>
      </c>
      <c r="M5" s="12"/>
      <c r="N5" s="13" t="s">
        <v>10</v>
      </c>
      <c r="O5" s="10"/>
      <c r="P5" s="11" t="s">
        <v>11</v>
      </c>
    </row>
    <row r="6" spans="2:16" ht="21.75" customHeight="1" x14ac:dyDescent="0.25">
      <c r="B6" s="14" t="s">
        <v>12</v>
      </c>
      <c r="C6" s="14"/>
      <c r="F6" s="15">
        <v>87140</v>
      </c>
      <c r="H6" s="16">
        <v>0.25</v>
      </c>
      <c r="J6" s="17">
        <f>F6*H6</f>
        <v>21785</v>
      </c>
      <c r="L6" s="18">
        <v>289161</v>
      </c>
      <c r="M6" s="18"/>
      <c r="N6" s="19">
        <f>F6*H6*L6</f>
        <v>6299372385</v>
      </c>
      <c r="O6" s="19"/>
      <c r="P6" s="20"/>
    </row>
    <row r="7" spans="2:16" ht="21.75" x14ac:dyDescent="0.6">
      <c r="B7" s="14"/>
      <c r="C7" s="14"/>
      <c r="F7" s="21"/>
      <c r="H7" s="16">
        <v>0.75</v>
      </c>
      <c r="J7" s="22">
        <f>F6*H7</f>
        <v>65355</v>
      </c>
      <c r="L7" s="18">
        <v>284809</v>
      </c>
      <c r="M7" s="18"/>
      <c r="N7" s="23">
        <f>F6*H7*L7</f>
        <v>18613692195</v>
      </c>
      <c r="O7" s="19"/>
      <c r="P7" s="24"/>
    </row>
    <row r="8" spans="2:16" s="26" customFormat="1" ht="24" x14ac:dyDescent="0.7">
      <c r="B8" s="25" t="s">
        <v>13</v>
      </c>
      <c r="C8" s="25"/>
      <c r="F8" s="27"/>
      <c r="H8" s="28"/>
      <c r="J8" s="29">
        <f>SUM(J6:J7)</f>
        <v>87140</v>
      </c>
      <c r="L8" s="30"/>
      <c r="M8" s="30"/>
      <c r="N8" s="31">
        <f>SUM(N6:N7)</f>
        <v>24913064580</v>
      </c>
      <c r="O8" s="31"/>
      <c r="P8" s="32">
        <f>P10/109%</f>
        <v>24905236370.091743</v>
      </c>
    </row>
    <row r="9" spans="2:16" ht="21.75" x14ac:dyDescent="0.6">
      <c r="B9" s="33" t="s">
        <v>14</v>
      </c>
      <c r="F9" s="34">
        <f>(F6*9%)</f>
        <v>7842.5999999999995</v>
      </c>
      <c r="H9" s="16">
        <v>1</v>
      </c>
      <c r="J9" s="22">
        <f>F9*H9</f>
        <v>7842.5999999999995</v>
      </c>
      <c r="L9" s="18">
        <v>284809</v>
      </c>
      <c r="M9" s="18"/>
      <c r="N9" s="23">
        <f>F9*H9*L9</f>
        <v>2233643063.3999996</v>
      </c>
      <c r="O9" s="19"/>
      <c r="P9" s="35">
        <f>P8*9%</f>
        <v>2241471273.3082566</v>
      </c>
    </row>
    <row r="10" spans="2:16" ht="24" x14ac:dyDescent="0.7">
      <c r="B10" s="36" t="s">
        <v>15</v>
      </c>
      <c r="F10" s="37">
        <f>SUM(F6:F9)</f>
        <v>94982.6</v>
      </c>
      <c r="J10" s="37">
        <f>SUM(J8:J9)</f>
        <v>94982.6</v>
      </c>
      <c r="L10" s="38"/>
      <c r="M10" s="38"/>
      <c r="N10" s="32">
        <f>SUM(N8:N9)</f>
        <v>27146707643.400002</v>
      </c>
      <c r="P10" s="32">
        <f>N10</f>
        <v>27146707643.400002</v>
      </c>
    </row>
    <row r="11" spans="2:16" ht="21.75" x14ac:dyDescent="0.6">
      <c r="B11" s="33"/>
      <c r="F11" s="39"/>
      <c r="L11" s="24"/>
      <c r="M11" s="24"/>
      <c r="P11" s="24"/>
    </row>
    <row r="12" spans="2:16" x14ac:dyDescent="0.25">
      <c r="B12" s="40" t="s">
        <v>16</v>
      </c>
      <c r="C12" s="40"/>
      <c r="D12" s="40"/>
      <c r="E12" s="40"/>
      <c r="F12" s="40"/>
      <c r="G12" s="40"/>
      <c r="H12" s="40"/>
      <c r="I12" s="40"/>
      <c r="J12" s="40"/>
      <c r="K12" s="40"/>
      <c r="L12" s="40"/>
      <c r="M12" s="40"/>
      <c r="N12" s="40"/>
      <c r="O12" s="40"/>
      <c r="P12" s="40"/>
    </row>
    <row r="13" spans="2:16" x14ac:dyDescent="0.25">
      <c r="B13" s="40"/>
      <c r="C13" s="40"/>
      <c r="D13" s="40"/>
      <c r="E13" s="40"/>
      <c r="F13" s="40"/>
      <c r="G13" s="40"/>
      <c r="H13" s="40"/>
      <c r="I13" s="40"/>
      <c r="J13" s="40"/>
      <c r="K13" s="40"/>
      <c r="L13" s="40"/>
      <c r="M13" s="40"/>
      <c r="N13" s="40"/>
      <c r="O13" s="40"/>
      <c r="P13" s="40"/>
    </row>
    <row r="14" spans="2:16" x14ac:dyDescent="0.25">
      <c r="B14" s="40"/>
      <c r="C14" s="40"/>
      <c r="D14" s="40"/>
      <c r="E14" s="40"/>
      <c r="F14" s="40"/>
      <c r="G14" s="40"/>
      <c r="H14" s="40"/>
      <c r="I14" s="40"/>
      <c r="J14" s="40"/>
      <c r="K14" s="40"/>
      <c r="L14" s="40"/>
      <c r="M14" s="40"/>
      <c r="N14" s="40"/>
      <c r="O14" s="40"/>
      <c r="P14" s="40"/>
    </row>
    <row r="15" spans="2:16" x14ac:dyDescent="0.25">
      <c r="B15" s="40"/>
      <c r="C15" s="40"/>
      <c r="D15" s="40"/>
      <c r="E15" s="40"/>
      <c r="F15" s="40"/>
      <c r="G15" s="40"/>
      <c r="H15" s="40"/>
      <c r="I15" s="40"/>
      <c r="J15" s="40"/>
      <c r="K15" s="40"/>
      <c r="L15" s="40"/>
      <c r="M15" s="40"/>
      <c r="N15" s="40"/>
      <c r="O15" s="40"/>
      <c r="P15" s="40"/>
    </row>
  </sheetData>
  <mergeCells count="3">
    <mergeCell ref="B6:C7"/>
    <mergeCell ref="F6:F7"/>
    <mergeCell ref="B12:P15"/>
  </mergeCells>
  <printOptions horizontalCentered="1"/>
  <pageMargins left="0.25" right="0.25" top="0.75" bottom="0.5" header="0.3" footer="0.3"/>
  <pageSetup paperSize="9" fitToHeight="0" orientation="landscape" r:id="rId1"/>
  <headerFooter>
    <oddFooter>&amp;Cصفحه &amp;P از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محاسبات صدور صورتحساب پارت اول</vt:lpstr>
      <vt:lpstr>'محاسبات صدور صورتحساب پارت اول'!Print_Area</vt:lpstr>
      <vt:lpstr>'محاسبات صدور صورتحساب پارت اول'!Print_Titles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Seyed Masoud Hossei</dc:creator>
  <cp:lastModifiedBy>Seyed Masoud Hossei</cp:lastModifiedBy>
  <dcterms:created xsi:type="dcterms:W3CDTF">2023-01-22T08:34:44Z</dcterms:created>
  <dcterms:modified xsi:type="dcterms:W3CDTF">2023-01-22T08:35:11Z</dcterms:modified>
</cp:coreProperties>
</file>