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.sargashteh\Desktop\"/>
    </mc:Choice>
  </mc:AlternateContent>
  <xr:revisionPtr revIDLastSave="0" documentId="13_ncr:1_{A7432EAD-283A-41D9-BFDF-451F19E64CDA}" xr6:coauthVersionLast="47" xr6:coauthVersionMax="47" xr10:uidLastSave="{00000000-0000-0000-0000-000000000000}"/>
  <bookViews>
    <workbookView xWindow="-120" yWindow="-120" windowWidth="21840" windowHeight="13140" firstSheet="113" activeTab="121" xr2:uid="{D094D469-52C4-4613-BA26-87B1E09AC5F8}"/>
  </bookViews>
  <sheets>
    <sheet name="فرنام کورش" sheetId="2" r:id="rId1"/>
    <sheet name="خوبیاری وحید" sheetId="3" r:id="rId2"/>
    <sheet name="محمدزاده زهرا" sheetId="4" r:id="rId3"/>
    <sheet name="موسوی مسلم " sheetId="5" r:id="rId4"/>
    <sheet name="مسلم مزارعی " sheetId="6" r:id="rId5"/>
    <sheet name="سعید ریاضی" sheetId="7" r:id="rId6"/>
    <sheet name="کرمی مسعود " sheetId="8" r:id="rId7"/>
    <sheet name="گودرزی ضیالدین " sheetId="9" r:id="rId8"/>
    <sheet name="محسنی صادق" sheetId="10" r:id="rId9"/>
    <sheet name="محمداحمدرضا " sheetId="11" r:id="rId10"/>
    <sheet name="دهقان حبیب" sheetId="12" r:id="rId11"/>
    <sheet name="یوسفی اصل وحید" sheetId="13" r:id="rId12"/>
    <sheet name="دهقان مسلم" sheetId="14" r:id="rId13"/>
    <sheet name="بحرینی محمدرضا " sheetId="15" r:id="rId14"/>
    <sheet name="رضا حیدری " sheetId="16" r:id="rId15"/>
    <sheet name="رحیمی مهرزاد" sheetId="17" r:id="rId16"/>
    <sheet name="درخشانیان مسعود" sheetId="18" r:id="rId17"/>
    <sheet name="امام حسنی سعید" sheetId="19" r:id="rId18"/>
    <sheet name="دریایی فرهاد" sheetId="20" r:id="rId19"/>
    <sheet name="آرش پیام" sheetId="21" r:id="rId20"/>
    <sheet name="عسگری جواد" sheetId="22" r:id="rId21"/>
    <sheet name="صیدی امیر" sheetId="23" r:id="rId22"/>
    <sheet name="انصاری کمال " sheetId="24" r:id="rId23"/>
    <sheet name="مظفری سجاد" sheetId="25" r:id="rId24"/>
    <sheet name="جلالی پور حسن" sheetId="26" r:id="rId25"/>
    <sheet name="ملائی حامد" sheetId="27" r:id="rId26"/>
    <sheet name="پورسلیم سبحان " sheetId="28" r:id="rId27"/>
    <sheet name="ساعد محمد" sheetId="29" r:id="rId28"/>
    <sheet name="همایون پور احمد" sheetId="30" r:id="rId29"/>
    <sheet name="ملاحسنی سید حمید" sheetId="31" r:id="rId30"/>
    <sheet name="حیدری سید امید" sheetId="32" r:id="rId31"/>
    <sheet name="انصاری محمد" sheetId="33" r:id="rId32"/>
    <sheet name="احمدی کامبیز" sheetId="34" r:id="rId33"/>
    <sheet name="هادی بهزادی " sheetId="35" r:id="rId34"/>
    <sheet name="معتقد بهنام" sheetId="36" r:id="rId35"/>
    <sheet name="مرید پور یاسر" sheetId="37" r:id="rId36"/>
    <sheet name="احمدی محسن " sheetId="38" r:id="rId37"/>
    <sheet name="رستمی فریدون" sheetId="39" r:id="rId38"/>
    <sheet name="سلطانی احمد " sheetId="40" r:id="rId39"/>
    <sheet name="حیدری ابراهیم" sheetId="41" r:id="rId40"/>
    <sheet name="حیدری بهرام " sheetId="42" r:id="rId41"/>
    <sheet name="جوکار صادق" sheetId="43" r:id="rId42"/>
    <sheet name="حاتمی عارف" sheetId="44" r:id="rId43"/>
    <sheet name="موسوی آیت اله " sheetId="45" r:id="rId44"/>
    <sheet name="سلطانی عیسی" sheetId="46" r:id="rId45"/>
    <sheet name="سیاوشی علیرضا" sheetId="47" r:id="rId46"/>
    <sheet name="صفری مرتضی" sheetId="48" r:id="rId47"/>
    <sheet name="ناصری عباس " sheetId="49" r:id="rId48"/>
    <sheet name="عبدالهی مرتضی" sheetId="50" r:id="rId49"/>
    <sheet name="خلیلی حامد" sheetId="51" r:id="rId50"/>
    <sheet name="کرمی فر حمزه" sheetId="52" r:id="rId51"/>
    <sheet name="گودرزی داریوش" sheetId="53" r:id="rId52"/>
    <sheet name="رهنمایی آرش" sheetId="54" r:id="rId53"/>
    <sheet name="جمال حمید" sheetId="55" r:id="rId54"/>
    <sheet name="بهزادی راد " sheetId="56" r:id="rId55"/>
    <sheet name="محمدی حق مسعود" sheetId="57" r:id="rId56"/>
    <sheet name="امیر احمدی" sheetId="58" r:id="rId57"/>
    <sheet name="علی سهیلی " sheetId="59" r:id="rId58"/>
    <sheet name="توکلی" sheetId="60" r:id="rId59"/>
    <sheet name="محمدعلی فروزانی " sheetId="61" r:id="rId60"/>
    <sheet name="میلاد باقری" sheetId="62" r:id="rId61"/>
    <sheet name="فریدون شمشیری" sheetId="63" r:id="rId62"/>
    <sheet name="غلامحسین نعمتیان" sheetId="64" r:id="rId63"/>
    <sheet name="علیرضا آذرگشب" sheetId="65" r:id="rId64"/>
    <sheet name="امید مهرداد" sheetId="66" r:id="rId65"/>
    <sheet name="علیرضا عمرانی " sheetId="67" r:id="rId66"/>
    <sheet name="احمد امدادی" sheetId="68" r:id="rId67"/>
    <sheet name="کاظم خلیلی" sheetId="69" r:id="rId68"/>
    <sheet name="محمد شبنم" sheetId="70" r:id="rId69"/>
    <sheet name="افشین مردانی " sheetId="71" r:id="rId70"/>
    <sheet name="ایمان رحمانی نسب " sheetId="72" r:id="rId71"/>
    <sheet name="دانش دهقانی ." sheetId="73" r:id="rId72"/>
    <sheet name="محمدجواد اژدری" sheetId="74" r:id="rId73"/>
    <sheet name="منصوری حسین" sheetId="75" r:id="rId74"/>
    <sheet name="احمد استوارزاده" sheetId="76" r:id="rId75"/>
    <sheet name="موسی حسینی " sheetId="77" r:id="rId76"/>
    <sheet name="بوستانی عیسی" sheetId="78" r:id="rId77"/>
    <sheet name="سیدزاده رشید" sheetId="79" r:id="rId78"/>
    <sheet name="کج باف فرزین" sheetId="80" r:id="rId79"/>
    <sheet name="فرهادی مسعود" sheetId="81" r:id="rId80"/>
    <sheet name="خورشیدی مجید" sheetId="82" r:id="rId81"/>
    <sheet name="وحید رفیعی نیا" sheetId="83" r:id="rId82"/>
    <sheet name="مجتبی لیموچی" sheetId="84" r:id="rId83"/>
    <sheet name="اسماعیل کرمی " sheetId="85" r:id="rId84"/>
    <sheet name="کاظمی زاده" sheetId="86" r:id="rId85"/>
    <sheet name="بهادری " sheetId="87" r:id="rId86"/>
    <sheet name="شجاعی نیا" sheetId="88" r:id="rId87"/>
    <sheet name="احمدی" sheetId="89" r:id="rId88"/>
    <sheet name="مجتبی صفری" sheetId="90" r:id="rId89"/>
    <sheet name="مرزبان" sheetId="91" r:id="rId90"/>
    <sheet name="آل خمیس" sheetId="92" r:id="rId91"/>
    <sheet name="عالی پور " sheetId="93" r:id="rId92"/>
    <sheet name="محمدی " sheetId="94" r:id="rId93"/>
    <sheet name="مزروعی" sheetId="95" r:id="rId94"/>
    <sheet name="دالوند" sheetId="96" r:id="rId95"/>
    <sheet name="ماندگار" sheetId="97" r:id="rId96"/>
    <sheet name="حیدری سربست" sheetId="98" r:id="rId97"/>
    <sheet name="علی ظاهری" sheetId="99" r:id="rId98"/>
    <sheet name="حسینی مقدم" sheetId="100" r:id="rId99"/>
    <sheet name="عباس صفاری " sheetId="101" r:id="rId100"/>
    <sheet name="بوستانی " sheetId="102" r:id="rId101"/>
    <sheet name="جلال سرگشته" sheetId="103" r:id="rId102"/>
    <sheet name="جابر گندم کار" sheetId="104" r:id="rId103"/>
    <sheet name="داغداری" sheetId="105" r:id="rId104"/>
    <sheet name="یاسر میر" sheetId="106" r:id="rId105"/>
    <sheet name="پاینده" sheetId="107" r:id="rId106"/>
    <sheet name="یماعی پور" sheetId="108" r:id="rId107"/>
    <sheet name=" اژدر" sheetId="109" r:id="rId108"/>
    <sheet name=" صفری" sheetId="110" r:id="rId109"/>
    <sheet name="علی کشاورز" sheetId="111" r:id="rId110"/>
    <sheet name=" محمدزاده" sheetId="112" r:id="rId111"/>
    <sheet name="اسفندیاری" sheetId="113" r:id="rId112"/>
    <sheet name="خانمرادی" sheetId="114" r:id="rId113"/>
    <sheet name="حیدری" sheetId="115" r:id="rId114"/>
    <sheet name="صفاری" sheetId="116" r:id="rId115"/>
    <sheet name="میر" sheetId="117" r:id="rId116"/>
    <sheet name="هورست" sheetId="118" r:id="rId117"/>
    <sheet name="عبدالهی" sheetId="119" r:id="rId118"/>
    <sheet name="قاسم کشاورز" sheetId="120" r:id="rId119"/>
    <sheet name="تغییر تاریخ" sheetId="121" r:id="rId120"/>
    <sheet name="Sheet1 (2)" sheetId="123" r:id="rId121"/>
    <sheet name="روکش" sheetId="1" r:id="rId122"/>
  </sheets>
  <externalReferences>
    <externalReference r:id="rId123"/>
    <externalReference r:id="rId124"/>
  </externalReferences>
  <definedNames>
    <definedName name="_17_30" comment="4 ساعت مرخصی" localSheetId="107">[1]پرسنل!#REF!</definedName>
    <definedName name="_17_30" comment="4 ساعت مرخصی" localSheetId="108">[1]پرسنل!#REF!</definedName>
    <definedName name="_17_30" comment="4 ساعت مرخصی" localSheetId="110">[1]پرسنل!#REF!</definedName>
    <definedName name="_17_30" comment="4 ساعت مرخصی" localSheetId="74">[1]پرسنل!#REF!</definedName>
    <definedName name="_17_30" comment="4 ساعت مرخصی" localSheetId="66">[1]پرسنل!#REF!</definedName>
    <definedName name="_17_30" comment="4 ساعت مرخصی" localSheetId="87">[1]پرسنل!#REF!</definedName>
    <definedName name="_17_30" comment="4 ساعت مرخصی" localSheetId="32">[1]پرسنل!#REF!</definedName>
    <definedName name="_17_30" comment="4 ساعت مرخصی" localSheetId="36">[1]پرسنل!#REF!</definedName>
    <definedName name="_17_30" comment="4 ساعت مرخصی" localSheetId="19">[1]پرسنل!#REF!</definedName>
    <definedName name="_17_30" comment="4 ساعت مرخصی" localSheetId="83">[1]پرسنل!#REF!</definedName>
    <definedName name="_17_30" comment="4 ساعت مرخصی" localSheetId="69">[1]پرسنل!#REF!</definedName>
    <definedName name="_17_30" comment="4 ساعت مرخصی" localSheetId="90">[1]پرسنل!#REF!</definedName>
    <definedName name="_17_30" comment="4 ساعت مرخصی" localSheetId="17">[1]پرسنل!#REF!</definedName>
    <definedName name="_17_30" comment="4 ساعت مرخصی" localSheetId="64">[1]پرسنل!#REF!</definedName>
    <definedName name="_17_30" comment="4 ساعت مرخصی" localSheetId="56">[1]پرسنل!#REF!</definedName>
    <definedName name="_17_30" comment="4 ساعت مرخصی" localSheetId="22">[1]پرسنل!#REF!</definedName>
    <definedName name="_17_30" comment="4 ساعت مرخصی" localSheetId="31">[1]پرسنل!#REF!</definedName>
    <definedName name="_17_30" comment="4 ساعت مرخصی" localSheetId="70">[1]پرسنل!#REF!</definedName>
    <definedName name="_17_30" comment="4 ساعت مرخصی" localSheetId="13">[1]پرسنل!#REF!</definedName>
    <definedName name="_17_30" comment="4 ساعت مرخصی" localSheetId="100">[1]پرسنل!#REF!</definedName>
    <definedName name="_17_30" comment="4 ساعت مرخصی" localSheetId="85">[1]پرسنل!#REF!</definedName>
    <definedName name="_17_30" comment="4 ساعت مرخصی" localSheetId="54">[1]پرسنل!#REF!</definedName>
    <definedName name="_17_30" comment="4 ساعت مرخصی" localSheetId="105">[1]پرسنل!#REF!</definedName>
    <definedName name="_17_30" comment="4 ساعت مرخصی" localSheetId="26">[1]پرسنل!#REF!</definedName>
    <definedName name="_17_30" comment="4 ساعت مرخصی" localSheetId="58">[1]پرسنل!#REF!</definedName>
    <definedName name="_17_30" comment="4 ساعت مرخصی" localSheetId="102">[1]پرسنل!#REF!</definedName>
    <definedName name="_17_30" comment="4 ساعت مرخصی" localSheetId="101">[1]پرسنل!#REF!</definedName>
    <definedName name="_17_30" comment="4 ساعت مرخصی" localSheetId="24">[1]پرسنل!#REF!</definedName>
    <definedName name="_17_30" comment="4 ساعت مرخصی" localSheetId="53">[1]پرسنل!#REF!</definedName>
    <definedName name="_17_30" comment="4 ساعت مرخصی" localSheetId="41">[1]پرسنل!#REF!</definedName>
    <definedName name="_17_30" comment="4 ساعت مرخصی" localSheetId="42">[1]پرسنل!#REF!</definedName>
    <definedName name="_17_30" comment="4 ساعت مرخصی" localSheetId="98">[1]پرسنل!#REF!</definedName>
    <definedName name="_17_30" comment="4 ساعت مرخصی" localSheetId="39">[1]پرسنل!#REF!</definedName>
    <definedName name="_17_30" comment="4 ساعت مرخصی" localSheetId="40">[1]پرسنل!#REF!</definedName>
    <definedName name="_17_30" comment="4 ساعت مرخصی" localSheetId="96">[1]پرسنل!#REF!</definedName>
    <definedName name="_17_30" comment="4 ساعت مرخصی" localSheetId="30">[1]پرسنل!#REF!</definedName>
    <definedName name="_17_30" comment="4 ساعت مرخصی" localSheetId="49">[1]پرسنل!#REF!</definedName>
    <definedName name="_17_30" comment="4 ساعت مرخصی" localSheetId="1">[1]پرسنل!#REF!</definedName>
    <definedName name="_17_30" comment="4 ساعت مرخصی" localSheetId="80">[1]پرسنل!#REF!</definedName>
    <definedName name="_17_30" comment="4 ساعت مرخصی" localSheetId="103">[1]پرسنل!#REF!</definedName>
    <definedName name="_17_30" comment="4 ساعت مرخصی" localSheetId="94">[1]پرسنل!#REF!</definedName>
    <definedName name="_17_30" comment="4 ساعت مرخصی" localSheetId="71">[1]پرسنل!#REF!</definedName>
    <definedName name="_17_30" comment="4 ساعت مرخصی" localSheetId="16">[1]پرسنل!#REF!</definedName>
    <definedName name="_17_30" comment="4 ساعت مرخصی" localSheetId="18">[1]پرسنل!#REF!</definedName>
    <definedName name="_17_30" comment="4 ساعت مرخصی" localSheetId="10">[1]پرسنل!#REF!</definedName>
    <definedName name="_17_30" comment="4 ساعت مرخصی" localSheetId="12">[1]پرسنل!#REF!</definedName>
    <definedName name="_17_30" comment="4 ساعت مرخصی" localSheetId="15">[1]پرسنل!#REF!</definedName>
    <definedName name="_17_30" comment="4 ساعت مرخصی" localSheetId="37">[1]پرسنل!#REF!</definedName>
    <definedName name="_17_30" comment="4 ساعت مرخصی" localSheetId="14">[1]پرسنل!#REF!</definedName>
    <definedName name="_17_30" comment="4 ساعت مرخصی" localSheetId="52">[1]پرسنل!#REF!</definedName>
    <definedName name="_17_30" comment="4 ساعت مرخصی" localSheetId="27">[1]پرسنل!#REF!</definedName>
    <definedName name="_17_30" comment="4 ساعت مرخصی" localSheetId="5">[1]پرسنل!#REF!</definedName>
    <definedName name="_17_30" comment="4 ساعت مرخصی" localSheetId="38">[1]پرسنل!#REF!</definedName>
    <definedName name="_17_30" comment="4 ساعت مرخصی" localSheetId="44">[1]پرسنل!#REF!</definedName>
    <definedName name="_17_30" comment="4 ساعت مرخصی" localSheetId="45">[1]پرسنل!#REF!</definedName>
    <definedName name="_17_30" comment="4 ساعت مرخصی" localSheetId="77">[1]پرسنل!#REF!</definedName>
    <definedName name="_17_30" comment="4 ساعت مرخصی" localSheetId="86">[1]پرسنل!#REF!</definedName>
    <definedName name="_17_30" comment="4 ساعت مرخصی" localSheetId="46">[1]پرسنل!#REF!</definedName>
    <definedName name="_17_30" comment="4 ساعت مرخصی" localSheetId="21">[1]پرسنل!#REF!</definedName>
    <definedName name="_17_30" comment="4 ساعت مرخصی" localSheetId="91">[1]پرسنل!#REF!</definedName>
    <definedName name="_17_30" comment="4 ساعت مرخصی" localSheetId="99">[1]پرسنل!#REF!</definedName>
    <definedName name="_17_30" comment="4 ساعت مرخصی" localSheetId="48">[1]پرسنل!#REF!</definedName>
    <definedName name="_17_30" comment="4 ساعت مرخصی" localSheetId="20">[1]پرسنل!#REF!</definedName>
    <definedName name="_17_30" comment="4 ساعت مرخصی" localSheetId="57">[1]پرسنل!#REF!</definedName>
    <definedName name="_17_30" comment="4 ساعت مرخصی" localSheetId="97">[1]پرسنل!#REF!</definedName>
    <definedName name="_17_30" comment="4 ساعت مرخصی" localSheetId="109">[1]پرسنل!#REF!</definedName>
    <definedName name="_17_30" comment="4 ساعت مرخصی" localSheetId="63">[1]پرسنل!#REF!</definedName>
    <definedName name="_17_30" comment="4 ساعت مرخصی" localSheetId="65">[1]پرسنل!#REF!</definedName>
    <definedName name="_17_30" comment="4 ساعت مرخصی" localSheetId="62">[1]پرسنل!#REF!</definedName>
    <definedName name="_17_30" comment="4 ساعت مرخصی" localSheetId="0">[1]پرسنل!#REF!</definedName>
    <definedName name="_17_30" comment="4 ساعت مرخصی" localSheetId="79">[1]پرسنل!#REF!</definedName>
    <definedName name="_17_30" comment="4 ساعت مرخصی" localSheetId="61">[1]پرسنل!#REF!</definedName>
    <definedName name="_17_30" comment="4 ساعت مرخصی" localSheetId="67">[1]پرسنل!#REF!</definedName>
    <definedName name="_17_30" comment="4 ساعت مرخصی" localSheetId="84">[1]پرسنل!#REF!</definedName>
    <definedName name="_17_30" comment="4 ساعت مرخصی" localSheetId="78">[1]پرسنل!#REF!</definedName>
    <definedName name="_17_30" comment="4 ساعت مرخصی" localSheetId="50">[1]پرسنل!#REF!</definedName>
    <definedName name="_17_30" comment="4 ساعت مرخصی" localSheetId="6">[1]پرسنل!#REF!</definedName>
    <definedName name="_17_30" comment="4 ساعت مرخصی" localSheetId="51">[1]پرسنل!#REF!</definedName>
    <definedName name="_17_30" comment="4 ساعت مرخصی" localSheetId="7">[1]پرسنل!#REF!</definedName>
    <definedName name="_17_30" comment="4 ساعت مرخصی" localSheetId="95">[1]پرسنل!#REF!</definedName>
    <definedName name="_17_30" comment="4 ساعت مرخصی" localSheetId="88">[1]پرسنل!#REF!</definedName>
    <definedName name="_17_30" comment="4 ساعت مرخصی" localSheetId="82">[1]پرسنل!#REF!</definedName>
    <definedName name="_17_30" comment="4 ساعت مرخصی" localSheetId="8">[1]پرسنل!#REF!</definedName>
    <definedName name="_17_30" comment="4 ساعت مرخصی" localSheetId="68">[1]پرسنل!#REF!</definedName>
    <definedName name="_17_30" comment="4 ساعت مرخصی" localSheetId="9">[1]پرسنل!#REF!</definedName>
    <definedName name="_17_30" comment="4 ساعت مرخصی" localSheetId="72">[1]پرسنل!#REF!</definedName>
    <definedName name="_17_30" comment="4 ساعت مرخصی" localSheetId="2">[1]پرسنل!#REF!</definedName>
    <definedName name="_17_30" comment="4 ساعت مرخصی" localSheetId="59">[1]پرسنل!#REF!</definedName>
    <definedName name="_17_30" comment="4 ساعت مرخصی" localSheetId="92">[1]پرسنل!#REF!</definedName>
    <definedName name="_17_30" comment="4 ساعت مرخصی" localSheetId="55">[1]پرسنل!#REF!</definedName>
    <definedName name="_17_30" comment="4 ساعت مرخصی" localSheetId="89">[1]پرسنل!#REF!</definedName>
    <definedName name="_17_30" comment="4 ساعت مرخصی" localSheetId="35">[1]پرسنل!#REF!</definedName>
    <definedName name="_17_30" comment="4 ساعت مرخصی" localSheetId="93">[1]پرسنل!#REF!</definedName>
    <definedName name="_17_30" comment="4 ساعت مرخصی" localSheetId="4">[1]پرسنل!#REF!</definedName>
    <definedName name="_17_30" comment="4 ساعت مرخصی" localSheetId="23">[1]پرسنل!#REF!</definedName>
    <definedName name="_17_30" comment="4 ساعت مرخصی" localSheetId="34">[1]پرسنل!#REF!</definedName>
    <definedName name="_17_30" comment="4 ساعت مرخصی" localSheetId="29">[1]پرسنل!#REF!</definedName>
    <definedName name="_17_30" comment="4 ساعت مرخصی" localSheetId="25">[1]پرسنل!#REF!</definedName>
    <definedName name="_17_30" comment="4 ساعت مرخصی" localSheetId="73">[1]پرسنل!#REF!</definedName>
    <definedName name="_17_30" comment="4 ساعت مرخصی" localSheetId="43">[1]پرسنل!#REF!</definedName>
    <definedName name="_17_30" comment="4 ساعت مرخصی" localSheetId="3">[1]پرسنل!#REF!</definedName>
    <definedName name="_17_30" comment="4 ساعت مرخصی" localSheetId="75">[1]پرسنل!#REF!</definedName>
    <definedName name="_17_30" comment="4 ساعت مرخصی" localSheetId="60">[1]پرسنل!#REF!</definedName>
    <definedName name="_17_30" comment="4 ساعت مرخصی" localSheetId="47">[1]پرسنل!#REF!</definedName>
    <definedName name="_17_30" comment="4 ساعت مرخصی" localSheetId="81">[1]پرسنل!#REF!</definedName>
    <definedName name="_17_30" comment="4 ساعت مرخصی" localSheetId="33">[1]پرسنل!#REF!</definedName>
    <definedName name="_17_30" comment="4 ساعت مرخصی" localSheetId="28">[1]پرسنل!#REF!</definedName>
    <definedName name="_17_30" comment="4 ساعت مرخصی" localSheetId="104">[1]پرسنل!#REF!</definedName>
    <definedName name="_17_30" comment="4 ساعت مرخصی" localSheetId="106">[1]پرسنل!#REF!</definedName>
    <definedName name="_17_30" comment="4 ساعت مرخصی" localSheetId="11">[1]پرسنل!#REF!</definedName>
    <definedName name="_17_30" comment="4 ساعت مرخصی">[1]پرسنل!#REF!</definedName>
    <definedName name="nhkghbv" localSheetId="107">#REF!</definedName>
    <definedName name="nhkghbv" localSheetId="108">#REF!</definedName>
    <definedName name="nhkghbv" localSheetId="110">#REF!</definedName>
    <definedName name="nhkghbv" localSheetId="74">#REF!</definedName>
    <definedName name="nhkghbv" localSheetId="66">#REF!</definedName>
    <definedName name="nhkghbv" localSheetId="87">#REF!</definedName>
    <definedName name="nhkghbv" localSheetId="32">#REF!</definedName>
    <definedName name="nhkghbv" localSheetId="36">#REF!</definedName>
    <definedName name="nhkghbv" localSheetId="19">#REF!</definedName>
    <definedName name="nhkghbv" localSheetId="111">#REF!</definedName>
    <definedName name="nhkghbv" localSheetId="83">#REF!</definedName>
    <definedName name="nhkghbv" localSheetId="69">#REF!</definedName>
    <definedName name="nhkghbv" localSheetId="90">#REF!</definedName>
    <definedName name="nhkghbv" localSheetId="17">#REF!</definedName>
    <definedName name="nhkghbv" localSheetId="64">#REF!</definedName>
    <definedName name="nhkghbv" localSheetId="56">#REF!</definedName>
    <definedName name="nhkghbv" localSheetId="22">#REF!</definedName>
    <definedName name="nhkghbv" localSheetId="31">#REF!</definedName>
    <definedName name="nhkghbv" localSheetId="70">#REF!</definedName>
    <definedName name="nhkghbv" localSheetId="13">#REF!</definedName>
    <definedName name="nhkghbv" localSheetId="100">#REF!</definedName>
    <definedName name="nhkghbv" localSheetId="76">#REF!</definedName>
    <definedName name="nhkghbv" localSheetId="85">#REF!</definedName>
    <definedName name="nhkghbv" localSheetId="54">#REF!</definedName>
    <definedName name="nhkghbv" localSheetId="105">#REF!</definedName>
    <definedName name="nhkghbv" localSheetId="26">#REF!</definedName>
    <definedName name="nhkghbv" localSheetId="58">#REF!</definedName>
    <definedName name="nhkghbv" localSheetId="102">#REF!</definedName>
    <definedName name="nhkghbv" localSheetId="101">#REF!</definedName>
    <definedName name="nhkghbv" localSheetId="24">#REF!</definedName>
    <definedName name="nhkghbv" localSheetId="53">#REF!</definedName>
    <definedName name="nhkghbv" localSheetId="41">#REF!</definedName>
    <definedName name="nhkghbv" localSheetId="42">#REF!</definedName>
    <definedName name="nhkghbv" localSheetId="98">#REF!</definedName>
    <definedName name="nhkghbv" localSheetId="113">#REF!</definedName>
    <definedName name="nhkghbv" localSheetId="39">#REF!</definedName>
    <definedName name="nhkghbv" localSheetId="40">#REF!</definedName>
    <definedName name="nhkghbv" localSheetId="96">#REF!</definedName>
    <definedName name="nhkghbv" localSheetId="30">#REF!</definedName>
    <definedName name="nhkghbv" localSheetId="112">#REF!</definedName>
    <definedName name="nhkghbv" localSheetId="49">#REF!</definedName>
    <definedName name="nhkghbv" localSheetId="1">#REF!</definedName>
    <definedName name="nhkghbv" localSheetId="80">#REF!</definedName>
    <definedName name="nhkghbv" localSheetId="103">#REF!</definedName>
    <definedName name="nhkghbv" localSheetId="94">#REF!</definedName>
    <definedName name="nhkghbv" localSheetId="71">#REF!</definedName>
    <definedName name="nhkghbv" localSheetId="16">#REF!</definedName>
    <definedName name="nhkghbv" localSheetId="18">#REF!</definedName>
    <definedName name="nhkghbv" localSheetId="10">#REF!</definedName>
    <definedName name="nhkghbv" localSheetId="12">#REF!</definedName>
    <definedName name="nhkghbv" localSheetId="15">#REF!</definedName>
    <definedName name="nhkghbv" localSheetId="37">#REF!</definedName>
    <definedName name="nhkghbv" localSheetId="14">#REF!</definedName>
    <definedName name="nhkghbv" localSheetId="52">#REF!</definedName>
    <definedName name="nhkghbv" localSheetId="27">#REF!</definedName>
    <definedName name="nhkghbv" localSheetId="5">#REF!</definedName>
    <definedName name="nhkghbv" localSheetId="38">#REF!</definedName>
    <definedName name="nhkghbv" localSheetId="44">#REF!</definedName>
    <definedName name="nhkghbv" localSheetId="45">#REF!</definedName>
    <definedName name="nhkghbv" localSheetId="77">#REF!</definedName>
    <definedName name="nhkghbv" localSheetId="86">#REF!</definedName>
    <definedName name="nhkghbv" localSheetId="114">#REF!</definedName>
    <definedName name="nhkghbv" localSheetId="46">#REF!</definedName>
    <definedName name="nhkghbv" localSheetId="21">#REF!</definedName>
    <definedName name="nhkghbv" localSheetId="91">#REF!</definedName>
    <definedName name="nhkghbv" localSheetId="99">#REF!</definedName>
    <definedName name="nhkghbv" localSheetId="117">#REF!</definedName>
    <definedName name="nhkghbv" localSheetId="48">#REF!</definedName>
    <definedName name="nhkghbv" localSheetId="20">#REF!</definedName>
    <definedName name="nhkghbv" localSheetId="57">#REF!</definedName>
    <definedName name="nhkghbv" localSheetId="97">#REF!</definedName>
    <definedName name="nhkghbv" localSheetId="109">#REF!</definedName>
    <definedName name="nhkghbv" localSheetId="63">#REF!</definedName>
    <definedName name="nhkghbv" localSheetId="65">#REF!</definedName>
    <definedName name="nhkghbv" localSheetId="62">#REF!</definedName>
    <definedName name="nhkghbv" localSheetId="0">#REF!</definedName>
    <definedName name="nhkghbv" localSheetId="79">#REF!</definedName>
    <definedName name="nhkghbv" localSheetId="61">#REF!</definedName>
    <definedName name="nhkghbv" localSheetId="118">#REF!</definedName>
    <definedName name="nhkghbv" localSheetId="67">#REF!</definedName>
    <definedName name="nhkghbv" localSheetId="84">#REF!</definedName>
    <definedName name="nhkghbv" localSheetId="78">#REF!</definedName>
    <definedName name="nhkghbv" localSheetId="50">#REF!</definedName>
    <definedName name="nhkghbv" localSheetId="6">#REF!</definedName>
    <definedName name="nhkghbv" localSheetId="51">#REF!</definedName>
    <definedName name="nhkghbv" localSheetId="7">#REF!</definedName>
    <definedName name="nhkghbv" localSheetId="95">#REF!</definedName>
    <definedName name="nhkghbv" localSheetId="88">#REF!</definedName>
    <definedName name="nhkghbv" localSheetId="82">#REF!</definedName>
    <definedName name="nhkghbv" localSheetId="8">#REF!</definedName>
    <definedName name="nhkghbv" localSheetId="68">#REF!</definedName>
    <definedName name="nhkghbv" localSheetId="9">#REF!</definedName>
    <definedName name="nhkghbv" localSheetId="72">#REF!</definedName>
    <definedName name="nhkghbv" localSheetId="2">#REF!</definedName>
    <definedName name="nhkghbv" localSheetId="59">#REF!</definedName>
    <definedName name="nhkghbv" localSheetId="92">#REF!</definedName>
    <definedName name="nhkghbv" localSheetId="55">#REF!</definedName>
    <definedName name="nhkghbv" localSheetId="89">#REF!</definedName>
    <definedName name="nhkghbv" localSheetId="35">#REF!</definedName>
    <definedName name="nhkghbv" localSheetId="93">#REF!</definedName>
    <definedName name="nhkghbv" localSheetId="4">#REF!</definedName>
    <definedName name="nhkghbv" localSheetId="23">#REF!</definedName>
    <definedName name="nhkghbv" localSheetId="34">#REF!</definedName>
    <definedName name="nhkghbv" localSheetId="29">#REF!</definedName>
    <definedName name="nhkghbv" localSheetId="25">#REF!</definedName>
    <definedName name="nhkghbv" localSheetId="73">#REF!</definedName>
    <definedName name="nhkghbv" localSheetId="43">#REF!</definedName>
    <definedName name="nhkghbv" localSheetId="3">#REF!</definedName>
    <definedName name="nhkghbv" localSheetId="75">#REF!</definedName>
    <definedName name="nhkghbv" localSheetId="115">#REF!</definedName>
    <definedName name="nhkghbv" localSheetId="60">#REF!</definedName>
    <definedName name="nhkghbv" localSheetId="47">#REF!</definedName>
    <definedName name="nhkghbv" localSheetId="81">#REF!</definedName>
    <definedName name="nhkghbv" localSheetId="33">#REF!</definedName>
    <definedName name="nhkghbv" localSheetId="28">#REF!</definedName>
    <definedName name="nhkghbv" localSheetId="116">#REF!</definedName>
    <definedName name="nhkghbv" localSheetId="104">#REF!</definedName>
    <definedName name="nhkghbv" localSheetId="106">#REF!</definedName>
    <definedName name="nhkghbv" localSheetId="11">#REF!</definedName>
    <definedName name="nhkghbv">#REF!</definedName>
    <definedName name="Page1" localSheetId="107">#REF!</definedName>
    <definedName name="Page1" localSheetId="108">#REF!</definedName>
    <definedName name="Page1" localSheetId="110">#REF!</definedName>
    <definedName name="Page1" localSheetId="74">#REF!</definedName>
    <definedName name="Page1" localSheetId="66">#REF!</definedName>
    <definedName name="Page1" localSheetId="87">#REF!</definedName>
    <definedName name="Page1" localSheetId="32">#REF!</definedName>
    <definedName name="Page1" localSheetId="36">#REF!</definedName>
    <definedName name="Page1" localSheetId="19">#REF!</definedName>
    <definedName name="Page1" localSheetId="111">#REF!</definedName>
    <definedName name="Page1" localSheetId="83">#REF!</definedName>
    <definedName name="Page1" localSheetId="69">#REF!</definedName>
    <definedName name="Page1" localSheetId="90">#REF!</definedName>
    <definedName name="Page1" localSheetId="17">#REF!</definedName>
    <definedName name="Page1" localSheetId="64">#REF!</definedName>
    <definedName name="Page1" localSheetId="56">#REF!</definedName>
    <definedName name="Page1" localSheetId="22">#REF!</definedName>
    <definedName name="Page1" localSheetId="31">#REF!</definedName>
    <definedName name="Page1" localSheetId="70">#REF!</definedName>
    <definedName name="Page1" localSheetId="13">#REF!</definedName>
    <definedName name="Page1" localSheetId="100">#REF!</definedName>
    <definedName name="Page1" localSheetId="76">#REF!</definedName>
    <definedName name="Page1" localSheetId="85">#REF!</definedName>
    <definedName name="Page1" localSheetId="54">#REF!</definedName>
    <definedName name="Page1" localSheetId="105">#REF!</definedName>
    <definedName name="Page1" localSheetId="26">#REF!</definedName>
    <definedName name="Page1" localSheetId="58">#REF!</definedName>
    <definedName name="Page1" localSheetId="102">#REF!</definedName>
    <definedName name="Page1" localSheetId="101">#REF!</definedName>
    <definedName name="Page1" localSheetId="24">#REF!</definedName>
    <definedName name="Page1" localSheetId="53">#REF!</definedName>
    <definedName name="Page1" localSheetId="41">#REF!</definedName>
    <definedName name="Page1" localSheetId="42">#REF!</definedName>
    <definedName name="Page1" localSheetId="98">#REF!</definedName>
    <definedName name="Page1" localSheetId="113">#REF!</definedName>
    <definedName name="Page1" localSheetId="39">#REF!</definedName>
    <definedName name="Page1" localSheetId="40">#REF!</definedName>
    <definedName name="Page1" localSheetId="96">#REF!</definedName>
    <definedName name="Page1" localSheetId="30">#REF!</definedName>
    <definedName name="Page1" localSheetId="112">#REF!</definedName>
    <definedName name="Page1" localSheetId="49">#REF!</definedName>
    <definedName name="Page1" localSheetId="1">#REF!</definedName>
    <definedName name="Page1" localSheetId="80">#REF!</definedName>
    <definedName name="Page1" localSheetId="103">#REF!</definedName>
    <definedName name="Page1" localSheetId="94">#REF!</definedName>
    <definedName name="Page1" localSheetId="71">#REF!</definedName>
    <definedName name="Page1" localSheetId="16">#REF!</definedName>
    <definedName name="Page1" localSheetId="18">#REF!</definedName>
    <definedName name="Page1" localSheetId="10">#REF!</definedName>
    <definedName name="Page1" localSheetId="12">#REF!</definedName>
    <definedName name="Page1" localSheetId="15">#REF!</definedName>
    <definedName name="Page1" localSheetId="37">#REF!</definedName>
    <definedName name="Page1" localSheetId="14">#REF!</definedName>
    <definedName name="Page1" localSheetId="52">#REF!</definedName>
    <definedName name="Page1" localSheetId="27">#REF!</definedName>
    <definedName name="Page1" localSheetId="5">#REF!</definedName>
    <definedName name="Page1" localSheetId="38">#REF!</definedName>
    <definedName name="Page1" localSheetId="44">#REF!</definedName>
    <definedName name="Page1" localSheetId="45">#REF!</definedName>
    <definedName name="Page1" localSheetId="77">#REF!</definedName>
    <definedName name="Page1" localSheetId="86">#REF!</definedName>
    <definedName name="Page1" localSheetId="114">#REF!</definedName>
    <definedName name="Page1" localSheetId="46">#REF!</definedName>
    <definedName name="Page1" localSheetId="21">#REF!</definedName>
    <definedName name="Page1" localSheetId="91">#REF!</definedName>
    <definedName name="Page1" localSheetId="99">#REF!</definedName>
    <definedName name="Page1" localSheetId="117">#REF!</definedName>
    <definedName name="Page1" localSheetId="48">#REF!</definedName>
    <definedName name="Page1" localSheetId="20">#REF!</definedName>
    <definedName name="Page1" localSheetId="57">#REF!</definedName>
    <definedName name="Page1" localSheetId="97">#REF!</definedName>
    <definedName name="Page1" localSheetId="109">#REF!</definedName>
    <definedName name="Page1" localSheetId="63">#REF!</definedName>
    <definedName name="Page1" localSheetId="65">#REF!</definedName>
    <definedName name="Page1" localSheetId="62">#REF!</definedName>
    <definedName name="Page1" localSheetId="0">#REF!</definedName>
    <definedName name="Page1" localSheetId="79">#REF!</definedName>
    <definedName name="Page1" localSheetId="61">#REF!</definedName>
    <definedName name="Page1" localSheetId="118">#REF!</definedName>
    <definedName name="Page1" localSheetId="67">#REF!</definedName>
    <definedName name="Page1" localSheetId="84">#REF!</definedName>
    <definedName name="Page1" localSheetId="78">#REF!</definedName>
    <definedName name="Page1" localSheetId="50">#REF!</definedName>
    <definedName name="Page1" localSheetId="6">#REF!</definedName>
    <definedName name="Page1" localSheetId="51">#REF!</definedName>
    <definedName name="Page1" localSheetId="7">#REF!</definedName>
    <definedName name="Page1" localSheetId="95">#REF!</definedName>
    <definedName name="Page1" localSheetId="88">#REF!</definedName>
    <definedName name="Page1" localSheetId="82">#REF!</definedName>
    <definedName name="Page1" localSheetId="8">#REF!</definedName>
    <definedName name="Page1" localSheetId="68">#REF!</definedName>
    <definedName name="Page1" localSheetId="9">#REF!</definedName>
    <definedName name="Page1" localSheetId="72">#REF!</definedName>
    <definedName name="Page1" localSheetId="2">#REF!</definedName>
    <definedName name="Page1" localSheetId="59">#REF!</definedName>
    <definedName name="Page1" localSheetId="92">#REF!</definedName>
    <definedName name="Page1" localSheetId="55">#REF!</definedName>
    <definedName name="Page1" localSheetId="89">#REF!</definedName>
    <definedName name="Page1" localSheetId="35">#REF!</definedName>
    <definedName name="Page1" localSheetId="93">#REF!</definedName>
    <definedName name="Page1" localSheetId="4">#REF!</definedName>
    <definedName name="Page1" localSheetId="23">#REF!</definedName>
    <definedName name="Page1" localSheetId="34">#REF!</definedName>
    <definedName name="Page1" localSheetId="29">#REF!</definedName>
    <definedName name="Page1" localSheetId="25">#REF!</definedName>
    <definedName name="Page1" localSheetId="73">#REF!</definedName>
    <definedName name="Page1" localSheetId="43">#REF!</definedName>
    <definedName name="Page1" localSheetId="3">#REF!</definedName>
    <definedName name="Page1" localSheetId="75">#REF!</definedName>
    <definedName name="Page1" localSheetId="115">#REF!</definedName>
    <definedName name="Page1" localSheetId="60">#REF!</definedName>
    <definedName name="Page1" localSheetId="47">#REF!</definedName>
    <definedName name="Page1" localSheetId="81">#REF!</definedName>
    <definedName name="Page1" localSheetId="33">#REF!</definedName>
    <definedName name="Page1" localSheetId="28">#REF!</definedName>
    <definedName name="Page1" localSheetId="116">#REF!</definedName>
    <definedName name="Page1" localSheetId="104">#REF!</definedName>
    <definedName name="Page1" localSheetId="106">#REF!</definedName>
    <definedName name="Page1" localSheetId="11">#REF!</definedName>
    <definedName name="Page1">#REF!</definedName>
    <definedName name="Page2" localSheetId="107">#REF!</definedName>
    <definedName name="Page2" localSheetId="108">#REF!</definedName>
    <definedName name="Page2" localSheetId="110">#REF!</definedName>
    <definedName name="Page2" localSheetId="74">#REF!</definedName>
    <definedName name="Page2" localSheetId="66">#REF!</definedName>
    <definedName name="Page2" localSheetId="87">#REF!</definedName>
    <definedName name="Page2" localSheetId="32">#REF!</definedName>
    <definedName name="Page2" localSheetId="36">#REF!</definedName>
    <definedName name="Page2" localSheetId="19">#REF!</definedName>
    <definedName name="Page2" localSheetId="111">#REF!</definedName>
    <definedName name="Page2" localSheetId="83">#REF!</definedName>
    <definedName name="Page2" localSheetId="69">#REF!</definedName>
    <definedName name="Page2" localSheetId="90">#REF!</definedName>
    <definedName name="Page2" localSheetId="17">#REF!</definedName>
    <definedName name="Page2" localSheetId="64">#REF!</definedName>
    <definedName name="Page2" localSheetId="56">#REF!</definedName>
    <definedName name="Page2" localSheetId="22">#REF!</definedName>
    <definedName name="Page2" localSheetId="31">#REF!</definedName>
    <definedName name="Page2" localSheetId="70">#REF!</definedName>
    <definedName name="Page2" localSheetId="13">#REF!</definedName>
    <definedName name="Page2" localSheetId="100">#REF!</definedName>
    <definedName name="Page2" localSheetId="76">#REF!</definedName>
    <definedName name="Page2" localSheetId="85">#REF!</definedName>
    <definedName name="Page2" localSheetId="54">#REF!</definedName>
    <definedName name="Page2" localSheetId="105">#REF!</definedName>
    <definedName name="Page2" localSheetId="26">#REF!</definedName>
    <definedName name="Page2" localSheetId="58">#REF!</definedName>
    <definedName name="Page2" localSheetId="102">#REF!</definedName>
    <definedName name="Page2" localSheetId="101">#REF!</definedName>
    <definedName name="Page2" localSheetId="24">#REF!</definedName>
    <definedName name="Page2" localSheetId="53">#REF!</definedName>
    <definedName name="Page2" localSheetId="41">#REF!</definedName>
    <definedName name="Page2" localSheetId="42">#REF!</definedName>
    <definedName name="Page2" localSheetId="98">#REF!</definedName>
    <definedName name="Page2" localSheetId="113">#REF!</definedName>
    <definedName name="Page2" localSheetId="39">#REF!</definedName>
    <definedName name="Page2" localSheetId="40">#REF!</definedName>
    <definedName name="Page2" localSheetId="96">#REF!</definedName>
    <definedName name="Page2" localSheetId="30">#REF!</definedName>
    <definedName name="Page2" localSheetId="112">#REF!</definedName>
    <definedName name="Page2" localSheetId="49">#REF!</definedName>
    <definedName name="Page2" localSheetId="1">#REF!</definedName>
    <definedName name="Page2" localSheetId="80">#REF!</definedName>
    <definedName name="Page2" localSheetId="103">#REF!</definedName>
    <definedName name="Page2" localSheetId="94">#REF!</definedName>
    <definedName name="Page2" localSheetId="71">#REF!</definedName>
    <definedName name="Page2" localSheetId="16">#REF!</definedName>
    <definedName name="Page2" localSheetId="18">#REF!</definedName>
    <definedName name="Page2" localSheetId="10">#REF!</definedName>
    <definedName name="Page2" localSheetId="12">#REF!</definedName>
    <definedName name="Page2" localSheetId="15">#REF!</definedName>
    <definedName name="Page2" localSheetId="37">#REF!</definedName>
    <definedName name="Page2" localSheetId="14">#REF!</definedName>
    <definedName name="Page2" localSheetId="52">#REF!</definedName>
    <definedName name="Page2" localSheetId="27">#REF!</definedName>
    <definedName name="Page2" localSheetId="5">#REF!</definedName>
    <definedName name="Page2" localSheetId="38">#REF!</definedName>
    <definedName name="Page2" localSheetId="44">#REF!</definedName>
    <definedName name="Page2" localSheetId="45">#REF!</definedName>
    <definedName name="Page2" localSheetId="77">#REF!</definedName>
    <definedName name="Page2" localSheetId="86">#REF!</definedName>
    <definedName name="Page2" localSheetId="114">#REF!</definedName>
    <definedName name="Page2" localSheetId="46">#REF!</definedName>
    <definedName name="Page2" localSheetId="21">#REF!</definedName>
    <definedName name="Page2" localSheetId="91">#REF!</definedName>
    <definedName name="Page2" localSheetId="99">#REF!</definedName>
    <definedName name="Page2" localSheetId="117">#REF!</definedName>
    <definedName name="Page2" localSheetId="48">#REF!</definedName>
    <definedName name="Page2" localSheetId="20">#REF!</definedName>
    <definedName name="Page2" localSheetId="57">#REF!</definedName>
    <definedName name="Page2" localSheetId="97">#REF!</definedName>
    <definedName name="Page2" localSheetId="109">#REF!</definedName>
    <definedName name="Page2" localSheetId="63">#REF!</definedName>
    <definedName name="Page2" localSheetId="65">#REF!</definedName>
    <definedName name="Page2" localSheetId="62">#REF!</definedName>
    <definedName name="Page2" localSheetId="0">#REF!</definedName>
    <definedName name="Page2" localSheetId="79">#REF!</definedName>
    <definedName name="Page2" localSheetId="61">#REF!</definedName>
    <definedName name="Page2" localSheetId="118">#REF!</definedName>
    <definedName name="Page2" localSheetId="67">#REF!</definedName>
    <definedName name="Page2" localSheetId="84">#REF!</definedName>
    <definedName name="Page2" localSheetId="78">#REF!</definedName>
    <definedName name="Page2" localSheetId="50">#REF!</definedName>
    <definedName name="Page2" localSheetId="6">#REF!</definedName>
    <definedName name="Page2" localSheetId="51">#REF!</definedName>
    <definedName name="Page2" localSheetId="7">#REF!</definedName>
    <definedName name="Page2" localSheetId="95">#REF!</definedName>
    <definedName name="Page2" localSheetId="88">#REF!</definedName>
    <definedName name="Page2" localSheetId="82">#REF!</definedName>
    <definedName name="Page2" localSheetId="8">#REF!</definedName>
    <definedName name="Page2" localSheetId="68">#REF!</definedName>
    <definedName name="Page2" localSheetId="9">#REF!</definedName>
    <definedName name="Page2" localSheetId="72">#REF!</definedName>
    <definedName name="Page2" localSheetId="2">#REF!</definedName>
    <definedName name="Page2" localSheetId="59">#REF!</definedName>
    <definedName name="Page2" localSheetId="92">#REF!</definedName>
    <definedName name="Page2" localSheetId="55">#REF!</definedName>
    <definedName name="Page2" localSheetId="89">#REF!</definedName>
    <definedName name="Page2" localSheetId="35">#REF!</definedName>
    <definedName name="Page2" localSheetId="93">#REF!</definedName>
    <definedName name="Page2" localSheetId="4">#REF!</definedName>
    <definedName name="Page2" localSheetId="23">#REF!</definedName>
    <definedName name="Page2" localSheetId="34">#REF!</definedName>
    <definedName name="Page2" localSheetId="29">#REF!</definedName>
    <definedName name="Page2" localSheetId="25">#REF!</definedName>
    <definedName name="Page2" localSheetId="73">#REF!</definedName>
    <definedName name="Page2" localSheetId="43">#REF!</definedName>
    <definedName name="Page2" localSheetId="3">#REF!</definedName>
    <definedName name="Page2" localSheetId="75">#REF!</definedName>
    <definedName name="Page2" localSheetId="115">#REF!</definedName>
    <definedName name="Page2" localSheetId="60">#REF!</definedName>
    <definedName name="Page2" localSheetId="47">#REF!</definedName>
    <definedName name="Page2" localSheetId="81">#REF!</definedName>
    <definedName name="Page2" localSheetId="33">#REF!</definedName>
    <definedName name="Page2" localSheetId="28">#REF!</definedName>
    <definedName name="Page2" localSheetId="116">#REF!</definedName>
    <definedName name="Page2" localSheetId="104">#REF!</definedName>
    <definedName name="Page2" localSheetId="106">#REF!</definedName>
    <definedName name="Page2" localSheetId="11">#REF!</definedName>
    <definedName name="Page2">#REF!</definedName>
    <definedName name="_xlnm.Print_Area" localSheetId="107">' اژدر'!$A$1:$Q$40</definedName>
    <definedName name="_xlnm.Print_Area" localSheetId="108">' صفری'!$A$1:$Q$40</definedName>
    <definedName name="_xlnm.Print_Area" localSheetId="110">' محمدزاده'!$A$1:$P$40</definedName>
    <definedName name="_xlnm.Print_Area" localSheetId="74">'احمد استوارزاده'!$A$1:$P$40</definedName>
    <definedName name="_xlnm.Print_Area" localSheetId="66">'احمد امدادی'!$A$1:$P$40</definedName>
    <definedName name="_xlnm.Print_Area" localSheetId="87">احمدی!$A$1:$Q$40</definedName>
    <definedName name="_xlnm.Print_Area" localSheetId="32">'احمدی کامبیز'!$A$1:$P$40</definedName>
    <definedName name="_xlnm.Print_Area" localSheetId="36">'احمدی محسن '!$A$1:$P$40</definedName>
    <definedName name="_xlnm.Print_Area" localSheetId="19">'آرش پیام'!$A$1:$P$40</definedName>
    <definedName name="_xlnm.Print_Area" localSheetId="111">اسفندیاری!$A$1:$Q$40</definedName>
    <definedName name="_xlnm.Print_Area" localSheetId="83">'اسماعیل کرمی '!$A$1:$P$40</definedName>
    <definedName name="_xlnm.Print_Area" localSheetId="69">'افشین مردانی '!$A$1:$P$40</definedName>
    <definedName name="_xlnm.Print_Area" localSheetId="90">'آل خمیس'!$A$1:$Q$40</definedName>
    <definedName name="_xlnm.Print_Area" localSheetId="17">'امام حسنی سعید'!$A$1:$P$40</definedName>
    <definedName name="_xlnm.Print_Area" localSheetId="64">'امید مهرداد'!$A$1:$Q$40</definedName>
    <definedName name="_xlnm.Print_Area" localSheetId="56">'امیر احمدی'!$A$1:$P$40</definedName>
    <definedName name="_xlnm.Print_Area" localSheetId="22">'انصاری کمال '!$A$1:$P$40</definedName>
    <definedName name="_xlnm.Print_Area" localSheetId="31">'انصاری محمد'!$A$1:$P$40</definedName>
    <definedName name="_xlnm.Print_Area" localSheetId="70">'ایمان رحمانی نسب '!$A$1:$P$40</definedName>
    <definedName name="_xlnm.Print_Area" localSheetId="13">'بحرینی محمدرضا '!$A$1:$P$40</definedName>
    <definedName name="_xlnm.Print_Area" localSheetId="100">'بوستانی '!$A$1:$Q$40</definedName>
    <definedName name="_xlnm.Print_Area" localSheetId="76">'بوستانی عیسی'!$A$1:$P$40</definedName>
    <definedName name="_xlnm.Print_Area" localSheetId="85">'بهادری '!$A$1:$Q$40</definedName>
    <definedName name="_xlnm.Print_Area" localSheetId="54">'بهزادی راد '!$A$1:$P$40</definedName>
    <definedName name="_xlnm.Print_Area" localSheetId="105">پاینده!$A$1:$Q$40</definedName>
    <definedName name="_xlnm.Print_Area" localSheetId="26">'پورسلیم سبحان '!$A$1:$P$40</definedName>
    <definedName name="_xlnm.Print_Area" localSheetId="58">توکلی!$A$1:$P$40</definedName>
    <definedName name="_xlnm.Print_Area" localSheetId="102">'جابر گندم کار'!$A$1:$Q$40</definedName>
    <definedName name="_xlnm.Print_Area" localSheetId="101">'جلال سرگشته'!$A$1:$Q$40</definedName>
    <definedName name="_xlnm.Print_Area" localSheetId="24">'جلالی پور حسن'!$A$1:$P$40</definedName>
    <definedName name="_xlnm.Print_Area" localSheetId="53">'جمال حمید'!$A$1:$P$40</definedName>
    <definedName name="_xlnm.Print_Area" localSheetId="41">'جوکار صادق'!$A$1:$P$40</definedName>
    <definedName name="_xlnm.Print_Area" localSheetId="42">'حاتمی عارف'!$A$1:$P$40</definedName>
    <definedName name="_xlnm.Print_Area" localSheetId="98">'حسینی مقدم'!$A$1:$Q$40</definedName>
    <definedName name="_xlnm.Print_Area" localSheetId="113">حیدری!$A$1:$Q$40</definedName>
    <definedName name="_xlnm.Print_Area" localSheetId="39">'حیدری ابراهیم'!$A$1:$P$40</definedName>
    <definedName name="_xlnm.Print_Area" localSheetId="40">'حیدری بهرام '!$A$1:$Q$40</definedName>
    <definedName name="_xlnm.Print_Area" localSheetId="96">'حیدری سربست'!$A$1:$Q$40</definedName>
    <definedName name="_xlnm.Print_Area" localSheetId="30">'حیدری سید امید'!$A$1:$P$40</definedName>
    <definedName name="_xlnm.Print_Area" localSheetId="112">خانمرادی!$A$1:$Q$40</definedName>
    <definedName name="_xlnm.Print_Area" localSheetId="49">'خلیلی حامد'!$A$1:$P$40</definedName>
    <definedName name="_xlnm.Print_Area" localSheetId="1">'خوبیاری وحید'!$A$1:$Q$40</definedName>
    <definedName name="_xlnm.Print_Area" localSheetId="80">'خورشیدی مجید'!$A$1:$P$40</definedName>
    <definedName name="_xlnm.Print_Area" localSheetId="103">داغداری!$A$1:$Q$40</definedName>
    <definedName name="_xlnm.Print_Area" localSheetId="94">دالوند!$A$1:$P$40</definedName>
    <definedName name="_xlnm.Print_Area" localSheetId="71">'دانش دهقانی .'!$A$1:$P$40</definedName>
    <definedName name="_xlnm.Print_Area" localSheetId="16">'درخشانیان مسعود'!$A$1:$P$40</definedName>
    <definedName name="_xlnm.Print_Area" localSheetId="18">'دریایی فرهاد'!$A$1:$P$40</definedName>
    <definedName name="_xlnm.Print_Area" localSheetId="10">'دهقان حبیب'!$A$1:$P$40</definedName>
    <definedName name="_xlnm.Print_Area" localSheetId="12">'دهقان مسلم'!$A$1:$P$40</definedName>
    <definedName name="_xlnm.Print_Area" localSheetId="15">'رحیمی مهرزاد'!$A$1:$Q$41</definedName>
    <definedName name="_xlnm.Print_Area" localSheetId="37">'رستمی فریدون'!$A$1:$P$40</definedName>
    <definedName name="_xlnm.Print_Area" localSheetId="14">'رضا حیدری '!$A$1:$P$40</definedName>
    <definedName name="_xlnm.Print_Area" localSheetId="52">'رهنمایی آرش'!$A$1:$P$40</definedName>
    <definedName name="_xlnm.Print_Area" localSheetId="27">'ساعد محمد'!$A$1:$P$40</definedName>
    <definedName name="_xlnm.Print_Area" localSheetId="5">'سعید ریاضی'!$A$1:$P$40</definedName>
    <definedName name="_xlnm.Print_Area" localSheetId="38">'سلطانی احمد '!$A$1:$P$40</definedName>
    <definedName name="_xlnm.Print_Area" localSheetId="44">'سلطانی عیسی'!$A$1:$P$40</definedName>
    <definedName name="_xlnm.Print_Area" localSheetId="45">'سیاوشی علیرضا'!$A$1:$P$40</definedName>
    <definedName name="_xlnm.Print_Area" localSheetId="77">'سیدزاده رشید'!$A$1:$P$40</definedName>
    <definedName name="_xlnm.Print_Area" localSheetId="86">'شجاعی نیا'!$A$1:$Q$40</definedName>
    <definedName name="_xlnm.Print_Area" localSheetId="114">صفاری!$A$1:$Q$40</definedName>
    <definedName name="_xlnm.Print_Area" localSheetId="46">'صفری مرتضی'!$A$1:$P$40</definedName>
    <definedName name="_xlnm.Print_Area" localSheetId="21">'صیدی امیر'!$A$1:$P$40</definedName>
    <definedName name="_xlnm.Print_Area" localSheetId="91">'عالی پور '!$A$1:$Q$40</definedName>
    <definedName name="_xlnm.Print_Area" localSheetId="99">'عباس صفاری '!$A$1:$Q$40</definedName>
    <definedName name="_xlnm.Print_Area" localSheetId="117">عبدالهی!$A$1:$P$40</definedName>
    <definedName name="_xlnm.Print_Area" localSheetId="48">'عبدالهی مرتضی'!$A$1:$P$40</definedName>
    <definedName name="_xlnm.Print_Area" localSheetId="20">'عسگری جواد'!$A$1:$P$40</definedName>
    <definedName name="_xlnm.Print_Area" localSheetId="57">'علی سهیلی '!$A$1:$P$40</definedName>
    <definedName name="_xlnm.Print_Area" localSheetId="97">'علی ظاهری'!$A$1:$Q$40</definedName>
    <definedName name="_xlnm.Print_Area" localSheetId="109">'علی کشاورز'!$A$1:$Q$38</definedName>
    <definedName name="_xlnm.Print_Area" localSheetId="63">'علیرضا آذرگشب'!$A$1:$P$40</definedName>
    <definedName name="_xlnm.Print_Area" localSheetId="65">'علیرضا عمرانی '!$A$1:$Q$40</definedName>
    <definedName name="_xlnm.Print_Area" localSheetId="62">'غلامحسین نعمتیان'!$A$1:$P$40</definedName>
    <definedName name="_xlnm.Print_Area" localSheetId="0">'فرنام کورش'!$A$1:$Q$40</definedName>
    <definedName name="_xlnm.Print_Area" localSheetId="79">'فرهادی مسعود'!$A$1:$P$40</definedName>
    <definedName name="_xlnm.Print_Area" localSheetId="61">'فریدون شمشیری'!$A$1:$P$40</definedName>
    <definedName name="_xlnm.Print_Area" localSheetId="118">'قاسم کشاورز'!$A$1:$Q$40</definedName>
    <definedName name="_xlnm.Print_Area" localSheetId="67">'کاظم خلیلی'!$A$1:$P$40</definedName>
    <definedName name="_xlnm.Print_Area" localSheetId="84">'کاظمی زاده'!$A$1:$Q$40</definedName>
    <definedName name="_xlnm.Print_Area" localSheetId="78">'کج باف فرزین'!$A$1:$P$40</definedName>
    <definedName name="_xlnm.Print_Area" localSheetId="50">'کرمی فر حمزه'!$A$1:$P$40</definedName>
    <definedName name="_xlnm.Print_Area" localSheetId="6">'کرمی مسعود '!$A$1:$P$40</definedName>
    <definedName name="_xlnm.Print_Area" localSheetId="51">'گودرزی داریوش'!$A$1:$P$40</definedName>
    <definedName name="_xlnm.Print_Area" localSheetId="7">'گودرزی ضیالدین '!$A$1:$P$40</definedName>
    <definedName name="_xlnm.Print_Area" localSheetId="95">ماندگار!$B$1:$Q$40</definedName>
    <definedName name="_xlnm.Print_Area" localSheetId="88">'مجتبی صفری'!$A$1:$Q$40</definedName>
    <definedName name="_xlnm.Print_Area" localSheetId="82">'مجتبی لیموچی'!$A$1:$P$40</definedName>
    <definedName name="_xlnm.Print_Area" localSheetId="8">'محسنی صادق'!$A$1:$P$40</definedName>
    <definedName name="_xlnm.Print_Area" localSheetId="68">'محمد شبنم'!$A$1:$P$40</definedName>
    <definedName name="_xlnm.Print_Area" localSheetId="9">'محمداحمدرضا '!$A$1:$P$40</definedName>
    <definedName name="_xlnm.Print_Area" localSheetId="72">'محمدجواد اژدری'!$A$1:$P$40</definedName>
    <definedName name="_xlnm.Print_Area" localSheetId="2">'محمدزاده زهرا'!$A$1:$P$40</definedName>
    <definedName name="_xlnm.Print_Area" localSheetId="59">'محمدعلی فروزانی '!$A$1:$P$40</definedName>
    <definedName name="_xlnm.Print_Area" localSheetId="92">'محمدی '!$A$1:$Q$40</definedName>
    <definedName name="_xlnm.Print_Area" localSheetId="55">'محمدی حق مسعود'!$A$1:$P$40</definedName>
    <definedName name="_xlnm.Print_Area" localSheetId="89">مرزبان!$A$1:$Q$40</definedName>
    <definedName name="_xlnm.Print_Area" localSheetId="35">'مرید پور یاسر'!$A$1:$P$40</definedName>
    <definedName name="_xlnm.Print_Area" localSheetId="93">مزروعی!$A$1:$Q$40</definedName>
    <definedName name="_xlnm.Print_Area" localSheetId="4">'مسلم مزارعی '!$A$1:$P$40</definedName>
    <definedName name="_xlnm.Print_Area" localSheetId="23">'مظفری سجاد'!$A$1:$P$40</definedName>
    <definedName name="_xlnm.Print_Area" localSheetId="34">'معتقد بهنام'!$A$1:$P$40</definedName>
    <definedName name="_xlnm.Print_Area" localSheetId="29">'ملاحسنی سید حمید'!$A$1:$P$40</definedName>
    <definedName name="_xlnm.Print_Area" localSheetId="25">'ملائی حامد'!$A$1:$P$40</definedName>
    <definedName name="_xlnm.Print_Area" localSheetId="73">'منصوری حسین'!$A$1:$P$40</definedName>
    <definedName name="_xlnm.Print_Area" localSheetId="43">'موسوی آیت اله '!$A$1:$Q$40</definedName>
    <definedName name="_xlnm.Print_Area" localSheetId="3">'موسوی مسلم '!$A$1:$P$40</definedName>
    <definedName name="_xlnm.Print_Area" localSheetId="75">'موسی حسینی '!$A$1:$P$40</definedName>
    <definedName name="_xlnm.Print_Area" localSheetId="115">میر!$A$1:$Q$40</definedName>
    <definedName name="_xlnm.Print_Area" localSheetId="60">'میلاد باقری'!$A$1:$P$40</definedName>
    <definedName name="_xlnm.Print_Area" localSheetId="47">'ناصری عباس '!$A$1:$P$40</definedName>
    <definedName name="_xlnm.Print_Area" localSheetId="81">'وحید رفیعی نیا'!$A$1:$P$40</definedName>
    <definedName name="_xlnm.Print_Area" localSheetId="33">'هادی بهزادی '!$A$1:$P$40</definedName>
    <definedName name="_xlnm.Print_Area" localSheetId="28">'همایون پور احمد'!$A$1:$P$40</definedName>
    <definedName name="_xlnm.Print_Area" localSheetId="116">هورست!$A$1:$Q$40</definedName>
    <definedName name="_xlnm.Print_Area" localSheetId="104">'یاسر میر'!$A$1:$Q$40</definedName>
    <definedName name="_xlnm.Print_Area" localSheetId="106">'یماعی پور'!$A$1:$Q$40</definedName>
    <definedName name="_xlnm.Print_Area" localSheetId="11">'یوسفی اصل وحید'!$A$1:$P$40</definedName>
    <definedName name="_xlnm.Print_Titles" localSheetId="121">روکش!$C$4</definedName>
    <definedName name="ابراهیم" comment="4 ساعت مرخصی">[1]پرسنل!#REF!</definedName>
    <definedName name="ججج" comment="4 ساعت مرخصی" localSheetId="32">[1]پرسنل!#REF!</definedName>
    <definedName name="ججج" comment="4 ساعت مرخصی" localSheetId="36">[1]پرسنل!#REF!</definedName>
    <definedName name="ججج" comment="4 ساعت مرخصی" localSheetId="19">[1]پرسنل!#REF!</definedName>
    <definedName name="ججج" comment="4 ساعت مرخصی" localSheetId="17">[1]پرسنل!#REF!</definedName>
    <definedName name="ججج" comment="4 ساعت مرخصی" localSheetId="22">[1]پرسنل!#REF!</definedName>
    <definedName name="ججج" comment="4 ساعت مرخصی" localSheetId="31">[1]پرسنل!#REF!</definedName>
    <definedName name="ججج" comment="4 ساعت مرخصی" localSheetId="13">[1]پرسنل!#REF!</definedName>
    <definedName name="ججج" comment="4 ساعت مرخصی" localSheetId="26">[1]پرسنل!#REF!</definedName>
    <definedName name="ججج" comment="4 ساعت مرخصی" localSheetId="24">[1]پرسنل!#REF!</definedName>
    <definedName name="ججج" comment="4 ساعت مرخصی" localSheetId="41">[1]پرسنل!#REF!</definedName>
    <definedName name="ججج" comment="4 ساعت مرخصی" localSheetId="39">[1]پرسنل!#REF!</definedName>
    <definedName name="ججج" comment="4 ساعت مرخصی" localSheetId="40">[1]پرسنل!#REF!</definedName>
    <definedName name="ججج" comment="4 ساعت مرخصی" localSheetId="30">[1]پرسنل!#REF!</definedName>
    <definedName name="ججج" comment="4 ساعت مرخصی" localSheetId="16">[1]پرسنل!#REF!</definedName>
    <definedName name="ججج" comment="4 ساعت مرخصی" localSheetId="18">[1]پرسنل!#REF!</definedName>
    <definedName name="ججج" comment="4 ساعت مرخصی" localSheetId="10">[1]پرسنل!#REF!</definedName>
    <definedName name="ججج" comment="4 ساعت مرخصی" localSheetId="12">[1]پرسنل!#REF!</definedName>
    <definedName name="ججج" comment="4 ساعت مرخصی" localSheetId="37">[1]پرسنل!#REF!</definedName>
    <definedName name="ججج" comment="4 ساعت مرخصی" localSheetId="14">[1]پرسنل!#REF!</definedName>
    <definedName name="ججج" comment="4 ساعت مرخصی" localSheetId="27">[1]پرسنل!#REF!</definedName>
    <definedName name="ججج" comment="4 ساعت مرخصی" localSheetId="5">[1]پرسنل!#REF!</definedName>
    <definedName name="ججج" comment="4 ساعت مرخصی" localSheetId="38">[1]پرسنل!#REF!</definedName>
    <definedName name="ججج" comment="4 ساعت مرخصی" localSheetId="21">[1]پرسنل!#REF!</definedName>
    <definedName name="ججج" comment="4 ساعت مرخصی" localSheetId="20">[1]پرسنل!#REF!</definedName>
    <definedName name="ججج" comment="4 ساعت مرخصی" localSheetId="6">[1]پرسنل!#REF!</definedName>
    <definedName name="ججج" comment="4 ساعت مرخصی" localSheetId="7">[1]پرسنل!#REF!</definedName>
    <definedName name="ججج" comment="4 ساعت مرخصی" localSheetId="8">[1]پرسنل!#REF!</definedName>
    <definedName name="ججج" comment="4 ساعت مرخصی" localSheetId="9">[1]پرسنل!#REF!</definedName>
    <definedName name="ججج" comment="4 ساعت مرخصی" localSheetId="2">[1]پرسنل!#REF!</definedName>
    <definedName name="ججج" comment="4 ساعت مرخصی" localSheetId="35">[1]پرسنل!#REF!</definedName>
    <definedName name="ججج" comment="4 ساعت مرخصی" localSheetId="4">[1]پرسنل!#REF!</definedName>
    <definedName name="ججج" comment="4 ساعت مرخصی" localSheetId="23">[1]پرسنل!#REF!</definedName>
    <definedName name="ججج" comment="4 ساعت مرخصی" localSheetId="34">[1]پرسنل!#REF!</definedName>
    <definedName name="ججج" comment="4 ساعت مرخصی" localSheetId="29">[1]پرسنل!#REF!</definedName>
    <definedName name="ججج" comment="4 ساعت مرخصی" localSheetId="25">[1]پرسنل!#REF!</definedName>
    <definedName name="ججج" comment="4 ساعت مرخصی" localSheetId="3">[1]پرسنل!#REF!</definedName>
    <definedName name="ججج" comment="4 ساعت مرخصی" localSheetId="33">[1]پرسنل!#REF!</definedName>
    <definedName name="ججج" comment="4 ساعت مرخصی" localSheetId="28">[1]پرسنل!#REF!</definedName>
    <definedName name="ججج" comment="4 ساعت مرخصی" localSheetId="11">[1]پرسنل!#REF!</definedName>
    <definedName name="ججج" comment="4 ساعت مرخصی">[1]پرسنل!#REF!</definedName>
    <definedName name="جججج" localSheetId="32">#REF!</definedName>
    <definedName name="جججج" localSheetId="36">#REF!</definedName>
    <definedName name="جججج" localSheetId="19">#REF!</definedName>
    <definedName name="جججج" localSheetId="17">#REF!</definedName>
    <definedName name="جججج" localSheetId="22">#REF!</definedName>
    <definedName name="جججج" localSheetId="31">#REF!</definedName>
    <definedName name="جججج" localSheetId="13">#REF!</definedName>
    <definedName name="جججج" localSheetId="26">#REF!</definedName>
    <definedName name="جججج" localSheetId="24">#REF!</definedName>
    <definedName name="جججج" localSheetId="41">#REF!</definedName>
    <definedName name="جججج" localSheetId="39">#REF!</definedName>
    <definedName name="جججج" localSheetId="40">#REF!</definedName>
    <definedName name="جججج" localSheetId="30">#REF!</definedName>
    <definedName name="جججج" localSheetId="16">#REF!</definedName>
    <definedName name="جججج" localSheetId="18">#REF!</definedName>
    <definedName name="جججج" localSheetId="10">#REF!</definedName>
    <definedName name="جججج" localSheetId="12">#REF!</definedName>
    <definedName name="جججج" localSheetId="37">#REF!</definedName>
    <definedName name="جججج" localSheetId="14">#REF!</definedName>
    <definedName name="جججج" localSheetId="27">#REF!</definedName>
    <definedName name="جججج" localSheetId="5">#REF!</definedName>
    <definedName name="جججج" localSheetId="38">#REF!</definedName>
    <definedName name="جججج" localSheetId="21">#REF!</definedName>
    <definedName name="جججج" localSheetId="20">#REF!</definedName>
    <definedName name="جججج" localSheetId="6">#REF!</definedName>
    <definedName name="جججج" localSheetId="7">#REF!</definedName>
    <definedName name="جججج" localSheetId="8">#REF!</definedName>
    <definedName name="جججج" localSheetId="9">#REF!</definedName>
    <definedName name="جججج" localSheetId="2">#REF!</definedName>
    <definedName name="جججج" localSheetId="35">#REF!</definedName>
    <definedName name="جججج" localSheetId="4">#REF!</definedName>
    <definedName name="جججج" localSheetId="23">#REF!</definedName>
    <definedName name="جججج" localSheetId="34">#REF!</definedName>
    <definedName name="جججج" localSheetId="29">#REF!</definedName>
    <definedName name="جججج" localSheetId="25">#REF!</definedName>
    <definedName name="جججج" localSheetId="3">#REF!</definedName>
    <definedName name="جججج" localSheetId="33">#REF!</definedName>
    <definedName name="جججج" localSheetId="28">#REF!</definedName>
    <definedName name="جججج" localSheetId="11">#REF!</definedName>
    <definedName name="جججج">#REF!</definedName>
    <definedName name="ججججج" localSheetId="32">#REF!</definedName>
    <definedName name="ججججج" localSheetId="36">#REF!</definedName>
    <definedName name="ججججج" localSheetId="19">#REF!</definedName>
    <definedName name="ججججج" localSheetId="17">#REF!</definedName>
    <definedName name="ججججج" localSheetId="22">#REF!</definedName>
    <definedName name="ججججج" localSheetId="31">#REF!</definedName>
    <definedName name="ججججج" localSheetId="13">#REF!</definedName>
    <definedName name="ججججج" localSheetId="26">#REF!</definedName>
    <definedName name="ججججج" localSheetId="24">#REF!</definedName>
    <definedName name="ججججج" localSheetId="41">#REF!</definedName>
    <definedName name="ججججج" localSheetId="39">#REF!</definedName>
    <definedName name="ججججج" localSheetId="40">#REF!</definedName>
    <definedName name="ججججج" localSheetId="30">#REF!</definedName>
    <definedName name="ججججج" localSheetId="16">#REF!</definedName>
    <definedName name="ججججج" localSheetId="18">#REF!</definedName>
    <definedName name="ججججج" localSheetId="10">#REF!</definedName>
    <definedName name="ججججج" localSheetId="12">#REF!</definedName>
    <definedName name="ججججج" localSheetId="37">#REF!</definedName>
    <definedName name="ججججج" localSheetId="14">#REF!</definedName>
    <definedName name="ججججج" localSheetId="27">#REF!</definedName>
    <definedName name="ججججج" localSheetId="5">#REF!</definedName>
    <definedName name="ججججج" localSheetId="38">#REF!</definedName>
    <definedName name="ججججج" localSheetId="21">#REF!</definedName>
    <definedName name="ججججج" localSheetId="20">#REF!</definedName>
    <definedName name="ججججج" localSheetId="6">#REF!</definedName>
    <definedName name="ججججج" localSheetId="7">#REF!</definedName>
    <definedName name="ججججج" localSheetId="8">#REF!</definedName>
    <definedName name="ججججج" localSheetId="9">#REF!</definedName>
    <definedName name="ججججج" localSheetId="2">#REF!</definedName>
    <definedName name="ججججج" localSheetId="35">#REF!</definedName>
    <definedName name="ججججج" localSheetId="4">#REF!</definedName>
    <definedName name="ججججج" localSheetId="23">#REF!</definedName>
    <definedName name="ججججج" localSheetId="34">#REF!</definedName>
    <definedName name="ججججج" localSheetId="29">#REF!</definedName>
    <definedName name="ججججج" localSheetId="25">#REF!</definedName>
    <definedName name="ججججج" localSheetId="3">#REF!</definedName>
    <definedName name="ججججج" localSheetId="33">#REF!</definedName>
    <definedName name="ججججج" localSheetId="28">#REF!</definedName>
    <definedName name="ججججج" localSheetId="11">#REF!</definedName>
    <definedName name="ججججج">#REF!</definedName>
    <definedName name="جو" localSheetId="32">#REF!</definedName>
    <definedName name="جو" localSheetId="36">#REF!</definedName>
    <definedName name="جو" localSheetId="19">#REF!</definedName>
    <definedName name="جو" localSheetId="17">#REF!</definedName>
    <definedName name="جو" localSheetId="22">#REF!</definedName>
    <definedName name="جو" localSheetId="31">#REF!</definedName>
    <definedName name="جو" localSheetId="13">#REF!</definedName>
    <definedName name="جو" localSheetId="26">#REF!</definedName>
    <definedName name="جو" localSheetId="24">#REF!</definedName>
    <definedName name="جو" localSheetId="41">#REF!</definedName>
    <definedName name="جو" localSheetId="39">#REF!</definedName>
    <definedName name="جو" localSheetId="40">#REF!</definedName>
    <definedName name="جو" localSheetId="30">#REF!</definedName>
    <definedName name="جو" localSheetId="16">#REF!</definedName>
    <definedName name="جو" localSheetId="18">#REF!</definedName>
    <definedName name="جو" localSheetId="10">#REF!</definedName>
    <definedName name="جو" localSheetId="12">#REF!</definedName>
    <definedName name="جو" localSheetId="37">#REF!</definedName>
    <definedName name="جو" localSheetId="14">#REF!</definedName>
    <definedName name="جو" localSheetId="27">#REF!</definedName>
    <definedName name="جو" localSheetId="5">#REF!</definedName>
    <definedName name="جو" localSheetId="38">#REF!</definedName>
    <definedName name="جو" localSheetId="21">#REF!</definedName>
    <definedName name="جو" localSheetId="20">#REF!</definedName>
    <definedName name="جو" localSheetId="6">#REF!</definedName>
    <definedName name="جو" localSheetId="7">#REF!</definedName>
    <definedName name="جو" localSheetId="8">#REF!</definedName>
    <definedName name="جو" localSheetId="9">#REF!</definedName>
    <definedName name="جو" localSheetId="2">#REF!</definedName>
    <definedName name="جو" localSheetId="35">#REF!</definedName>
    <definedName name="جو" localSheetId="4">#REF!</definedName>
    <definedName name="جو" localSheetId="23">#REF!</definedName>
    <definedName name="جو" localSheetId="34">#REF!</definedName>
    <definedName name="جو" localSheetId="29">#REF!</definedName>
    <definedName name="جو" localSheetId="25">#REF!</definedName>
    <definedName name="جو" localSheetId="3">#REF!</definedName>
    <definedName name="جو" localSheetId="33">#REF!</definedName>
    <definedName name="جو" localSheetId="28">#REF!</definedName>
    <definedName name="جو" localSheetId="11">#REF!</definedName>
    <definedName name="جو">#REF!</definedName>
    <definedName name="جوکار" localSheetId="32">#REF!</definedName>
    <definedName name="جوکار" localSheetId="36">#REF!</definedName>
    <definedName name="جوکار" localSheetId="19">#REF!</definedName>
    <definedName name="جوکار" localSheetId="17">#REF!</definedName>
    <definedName name="جوکار" localSheetId="22">#REF!</definedName>
    <definedName name="جوکار" localSheetId="31">#REF!</definedName>
    <definedName name="جوکار" localSheetId="13">#REF!</definedName>
    <definedName name="جوکار" localSheetId="26">#REF!</definedName>
    <definedName name="جوکار" localSheetId="24">#REF!</definedName>
    <definedName name="جوکار" localSheetId="41">#REF!</definedName>
    <definedName name="جوکار" localSheetId="39">#REF!</definedName>
    <definedName name="جوکار" localSheetId="30">#REF!</definedName>
    <definedName name="جوکار" localSheetId="16">#REF!</definedName>
    <definedName name="جوکار" localSheetId="18">#REF!</definedName>
    <definedName name="جوکار" localSheetId="10">#REF!</definedName>
    <definedName name="جوکار" localSheetId="12">#REF!</definedName>
    <definedName name="جوکار" localSheetId="37">#REF!</definedName>
    <definedName name="جوکار" localSheetId="14">#REF!</definedName>
    <definedName name="جوکار" localSheetId="27">#REF!</definedName>
    <definedName name="جوکار" localSheetId="5">#REF!</definedName>
    <definedName name="جوکار" localSheetId="38">#REF!</definedName>
    <definedName name="جوکار" localSheetId="21">#REF!</definedName>
    <definedName name="جوکار" localSheetId="20">#REF!</definedName>
    <definedName name="جوکار" localSheetId="6">#REF!</definedName>
    <definedName name="جوکار" localSheetId="7">#REF!</definedName>
    <definedName name="جوکار" localSheetId="8">#REF!</definedName>
    <definedName name="جوکار" localSheetId="9">#REF!</definedName>
    <definedName name="جوکار" localSheetId="2">#REF!</definedName>
    <definedName name="جوکار" localSheetId="35">#REF!</definedName>
    <definedName name="جوکار" localSheetId="4">#REF!</definedName>
    <definedName name="جوکار" localSheetId="23">#REF!</definedName>
    <definedName name="جوکار" localSheetId="34">#REF!</definedName>
    <definedName name="جوکار" localSheetId="29">#REF!</definedName>
    <definedName name="جوکار" localSheetId="25">#REF!</definedName>
    <definedName name="جوکار" localSheetId="3">#REF!</definedName>
    <definedName name="جوکار" localSheetId="33">#REF!</definedName>
    <definedName name="جوکار" localSheetId="28">#REF!</definedName>
    <definedName name="جوکار" localSheetId="11">#REF!</definedName>
    <definedName name="جوکار">#REF!</definedName>
    <definedName name="خ" localSheetId="32">#REF!</definedName>
    <definedName name="خ" localSheetId="36">#REF!</definedName>
    <definedName name="خ" localSheetId="19">#REF!</definedName>
    <definedName name="خ" localSheetId="17">#REF!</definedName>
    <definedName name="خ" localSheetId="22">#REF!</definedName>
    <definedName name="خ" localSheetId="31">#REF!</definedName>
    <definedName name="خ" localSheetId="13">#REF!</definedName>
    <definedName name="خ" localSheetId="26">#REF!</definedName>
    <definedName name="خ" localSheetId="24">#REF!</definedName>
    <definedName name="خ" localSheetId="41">#REF!</definedName>
    <definedName name="خ" localSheetId="39">#REF!</definedName>
    <definedName name="خ" localSheetId="30">#REF!</definedName>
    <definedName name="خ" localSheetId="16">#REF!</definedName>
    <definedName name="خ" localSheetId="18">#REF!</definedName>
    <definedName name="خ" localSheetId="10">#REF!</definedName>
    <definedName name="خ" localSheetId="12">#REF!</definedName>
    <definedName name="خ" localSheetId="37">#REF!</definedName>
    <definedName name="خ" localSheetId="14">#REF!</definedName>
    <definedName name="خ" localSheetId="27">#REF!</definedName>
    <definedName name="خ" localSheetId="5">#REF!</definedName>
    <definedName name="خ" localSheetId="38">#REF!</definedName>
    <definedName name="خ" localSheetId="21">#REF!</definedName>
    <definedName name="خ" localSheetId="20">#REF!</definedName>
    <definedName name="خ" localSheetId="6">#REF!</definedName>
    <definedName name="خ" localSheetId="7">#REF!</definedName>
    <definedName name="خ" localSheetId="8">#REF!</definedName>
    <definedName name="خ" localSheetId="9">#REF!</definedName>
    <definedName name="خ" localSheetId="2">#REF!</definedName>
    <definedName name="خ" localSheetId="35">#REF!</definedName>
    <definedName name="خ" localSheetId="4">#REF!</definedName>
    <definedName name="خ" localSheetId="23">#REF!</definedName>
    <definedName name="خ" localSheetId="34">#REF!</definedName>
    <definedName name="خ" localSheetId="29">#REF!</definedName>
    <definedName name="خ" localSheetId="25">#REF!</definedName>
    <definedName name="خ" localSheetId="3">#REF!</definedName>
    <definedName name="خ" localSheetId="33">#REF!</definedName>
    <definedName name="خ" localSheetId="28">#REF!</definedName>
    <definedName name="خ" localSheetId="11">#REF!</definedName>
    <definedName name="خ">#REF!</definedName>
    <definedName name="خخخ" comment="4 ساعت مرخصی" localSheetId="32">[1]پرسنل!#REF!</definedName>
    <definedName name="خخخ" comment="4 ساعت مرخصی" localSheetId="36">[1]پرسنل!#REF!</definedName>
    <definedName name="خخخ" comment="4 ساعت مرخصی" localSheetId="19">[1]پرسنل!#REF!</definedName>
    <definedName name="خخخ" comment="4 ساعت مرخصی" localSheetId="17">[1]پرسنل!#REF!</definedName>
    <definedName name="خخخ" comment="4 ساعت مرخصی" localSheetId="22">[1]پرسنل!#REF!</definedName>
    <definedName name="خخخ" comment="4 ساعت مرخصی" localSheetId="31">[1]پرسنل!#REF!</definedName>
    <definedName name="خخخ" comment="4 ساعت مرخصی" localSheetId="13">[1]پرسنل!#REF!</definedName>
    <definedName name="خخخ" comment="4 ساعت مرخصی" localSheetId="26">[1]پرسنل!#REF!</definedName>
    <definedName name="خخخ" comment="4 ساعت مرخصی" localSheetId="24">[1]پرسنل!#REF!</definedName>
    <definedName name="خخخ" comment="4 ساعت مرخصی" localSheetId="41">[1]پرسنل!#REF!</definedName>
    <definedName name="خخخ" comment="4 ساعت مرخصی" localSheetId="39">[1]پرسنل!#REF!</definedName>
    <definedName name="خخخ" comment="4 ساعت مرخصی" localSheetId="30">[1]پرسنل!#REF!</definedName>
    <definedName name="خخخ" comment="4 ساعت مرخصی" localSheetId="16">[1]پرسنل!#REF!</definedName>
    <definedName name="خخخ" comment="4 ساعت مرخصی" localSheetId="18">[1]پرسنل!#REF!</definedName>
    <definedName name="خخخ" comment="4 ساعت مرخصی" localSheetId="10">[1]پرسنل!#REF!</definedName>
    <definedName name="خخخ" comment="4 ساعت مرخصی" localSheetId="12">[1]پرسنل!#REF!</definedName>
    <definedName name="خخخ" comment="4 ساعت مرخصی" localSheetId="37">[1]پرسنل!#REF!</definedName>
    <definedName name="خخخ" comment="4 ساعت مرخصی" localSheetId="14">[1]پرسنل!#REF!</definedName>
    <definedName name="خخخ" comment="4 ساعت مرخصی" localSheetId="27">[1]پرسنل!#REF!</definedName>
    <definedName name="خخخ" comment="4 ساعت مرخصی" localSheetId="5">[1]پرسنل!#REF!</definedName>
    <definedName name="خخخ" comment="4 ساعت مرخصی" localSheetId="38">[1]پرسنل!#REF!</definedName>
    <definedName name="خخخ" comment="4 ساعت مرخصی" localSheetId="21">[1]پرسنل!#REF!</definedName>
    <definedName name="خخخ" comment="4 ساعت مرخصی" localSheetId="20">[1]پرسنل!#REF!</definedName>
    <definedName name="خخخ" comment="4 ساعت مرخصی" localSheetId="6">[1]پرسنل!#REF!</definedName>
    <definedName name="خخخ" comment="4 ساعت مرخصی" localSheetId="7">[1]پرسنل!#REF!</definedName>
    <definedName name="خخخ" comment="4 ساعت مرخصی" localSheetId="8">[1]پرسنل!#REF!</definedName>
    <definedName name="خخخ" comment="4 ساعت مرخصی" localSheetId="9">[1]پرسنل!#REF!</definedName>
    <definedName name="خخخ" comment="4 ساعت مرخصی" localSheetId="2">[1]پرسنل!#REF!</definedName>
    <definedName name="خخخ" comment="4 ساعت مرخصی" localSheetId="35">[1]پرسنل!#REF!</definedName>
    <definedName name="خخخ" comment="4 ساعت مرخصی" localSheetId="4">[1]پرسنل!#REF!</definedName>
    <definedName name="خخخ" comment="4 ساعت مرخصی" localSheetId="23">[1]پرسنل!#REF!</definedName>
    <definedName name="خخخ" comment="4 ساعت مرخصی" localSheetId="34">[1]پرسنل!#REF!</definedName>
    <definedName name="خخخ" comment="4 ساعت مرخصی" localSheetId="29">[1]پرسنل!#REF!</definedName>
    <definedName name="خخخ" comment="4 ساعت مرخصی" localSheetId="25">[1]پرسنل!#REF!</definedName>
    <definedName name="خخخ" comment="4 ساعت مرخصی" localSheetId="3">[1]پرسنل!#REF!</definedName>
    <definedName name="خخخ" comment="4 ساعت مرخصی" localSheetId="33">[1]پرسنل!#REF!</definedName>
    <definedName name="خخخ" comment="4 ساعت مرخصی" localSheetId="28">[1]پرسنل!#REF!</definedName>
    <definedName name="خخخ" comment="4 ساعت مرخصی" localSheetId="11">[1]پرسنل!#REF!</definedName>
    <definedName name="خخخ" comment="4 ساعت مرخصی">[1]پرسنل!#REF!</definedName>
    <definedName name="صادق" localSheetId="32">#REF!</definedName>
    <definedName name="صادق" localSheetId="36">#REF!</definedName>
    <definedName name="صادق" localSheetId="19">#REF!</definedName>
    <definedName name="صادق" localSheetId="17">#REF!</definedName>
    <definedName name="صادق" localSheetId="22">#REF!</definedName>
    <definedName name="صادق" localSheetId="31">#REF!</definedName>
    <definedName name="صادق" localSheetId="13">#REF!</definedName>
    <definedName name="صادق" localSheetId="26">#REF!</definedName>
    <definedName name="صادق" localSheetId="24">#REF!</definedName>
    <definedName name="صادق" localSheetId="39">#REF!</definedName>
    <definedName name="صادق" localSheetId="30">#REF!</definedName>
    <definedName name="صادق" localSheetId="16">#REF!</definedName>
    <definedName name="صادق" localSheetId="18">#REF!</definedName>
    <definedName name="صادق" localSheetId="10">#REF!</definedName>
    <definedName name="صادق" localSheetId="12">#REF!</definedName>
    <definedName name="صادق" localSheetId="14">#REF!</definedName>
    <definedName name="صادق" localSheetId="27">#REF!</definedName>
    <definedName name="صادق" localSheetId="5">#REF!</definedName>
    <definedName name="صادق" localSheetId="38">#REF!</definedName>
    <definedName name="صادق" localSheetId="21">#REF!</definedName>
    <definedName name="صادق" localSheetId="20">#REF!</definedName>
    <definedName name="صادق" localSheetId="6">#REF!</definedName>
    <definedName name="صادق" localSheetId="7">#REF!</definedName>
    <definedName name="صادق" localSheetId="8">#REF!</definedName>
    <definedName name="صادق" localSheetId="9">#REF!</definedName>
    <definedName name="صادق" localSheetId="2">#REF!</definedName>
    <definedName name="صادق" localSheetId="4">#REF!</definedName>
    <definedName name="صادق" localSheetId="23">#REF!</definedName>
    <definedName name="صادق" localSheetId="29">#REF!</definedName>
    <definedName name="صادق" localSheetId="25">#REF!</definedName>
    <definedName name="صادق" localSheetId="3">#REF!</definedName>
    <definedName name="صادق" localSheetId="33">#REF!</definedName>
    <definedName name="صادق" localSheetId="28">#REF!</definedName>
    <definedName name="صادق" localSheetId="11">#REF!</definedName>
    <definedName name="صادق">#REF!</definedName>
    <definedName name="علی" localSheetId="107">#REF!</definedName>
    <definedName name="علی" localSheetId="108">#REF!</definedName>
    <definedName name="علی" localSheetId="110">#REF!</definedName>
    <definedName name="علی" localSheetId="74">#REF!</definedName>
    <definedName name="علی" localSheetId="66">#REF!</definedName>
    <definedName name="علی" localSheetId="87">#REF!</definedName>
    <definedName name="علی" localSheetId="32">#REF!</definedName>
    <definedName name="علی" localSheetId="36">#REF!</definedName>
    <definedName name="علی" localSheetId="19">#REF!</definedName>
    <definedName name="علی" localSheetId="111">#REF!</definedName>
    <definedName name="علی" localSheetId="83">#REF!</definedName>
    <definedName name="علی" localSheetId="69">#REF!</definedName>
    <definedName name="علی" localSheetId="90">#REF!</definedName>
    <definedName name="علی" localSheetId="17">#REF!</definedName>
    <definedName name="علی" localSheetId="64">#REF!</definedName>
    <definedName name="علی" localSheetId="56">#REF!</definedName>
    <definedName name="علی" localSheetId="22">#REF!</definedName>
    <definedName name="علی" localSheetId="31">#REF!</definedName>
    <definedName name="علی" localSheetId="70">#REF!</definedName>
    <definedName name="علی" localSheetId="13">#REF!</definedName>
    <definedName name="علی" localSheetId="100">#REF!</definedName>
    <definedName name="علی" localSheetId="76">#REF!</definedName>
    <definedName name="علی" localSheetId="85">#REF!</definedName>
    <definedName name="علی" localSheetId="54">#REF!</definedName>
    <definedName name="علی" localSheetId="105">#REF!</definedName>
    <definedName name="علی" localSheetId="26">#REF!</definedName>
    <definedName name="علی" localSheetId="58">#REF!</definedName>
    <definedName name="علی" localSheetId="102">#REF!</definedName>
    <definedName name="علی" localSheetId="101">#REF!</definedName>
    <definedName name="علی" localSheetId="24">#REF!</definedName>
    <definedName name="علی" localSheetId="53">#REF!</definedName>
    <definedName name="علی" localSheetId="41">#REF!</definedName>
    <definedName name="علی" localSheetId="42">#REF!</definedName>
    <definedName name="علی" localSheetId="98">#REF!</definedName>
    <definedName name="علی" localSheetId="113">#REF!</definedName>
    <definedName name="علی" localSheetId="39">#REF!</definedName>
    <definedName name="علی" localSheetId="40">#REF!</definedName>
    <definedName name="علی" localSheetId="96">#REF!</definedName>
    <definedName name="علی" localSheetId="30">#REF!</definedName>
    <definedName name="علی" localSheetId="112">#REF!</definedName>
    <definedName name="علی" localSheetId="49">#REF!</definedName>
    <definedName name="علی" localSheetId="1">#REF!</definedName>
    <definedName name="علی" localSheetId="80">#REF!</definedName>
    <definedName name="علی" localSheetId="103">#REF!</definedName>
    <definedName name="علی" localSheetId="94">#REF!</definedName>
    <definedName name="علی" localSheetId="71">#REF!</definedName>
    <definedName name="علی" localSheetId="16">#REF!</definedName>
    <definedName name="علی" localSheetId="18">#REF!</definedName>
    <definedName name="علی" localSheetId="10">#REF!</definedName>
    <definedName name="علی" localSheetId="12">#REF!</definedName>
    <definedName name="علی" localSheetId="15">#REF!</definedName>
    <definedName name="علی" localSheetId="37">#REF!</definedName>
    <definedName name="علی" localSheetId="14">#REF!</definedName>
    <definedName name="علی" localSheetId="52">#REF!</definedName>
    <definedName name="علی" localSheetId="27">#REF!</definedName>
    <definedName name="علی" localSheetId="5">#REF!</definedName>
    <definedName name="علی" localSheetId="38">#REF!</definedName>
    <definedName name="علی" localSheetId="44">#REF!</definedName>
    <definedName name="علی" localSheetId="45">#REF!</definedName>
    <definedName name="علی" localSheetId="77">#REF!</definedName>
    <definedName name="علی" localSheetId="86">#REF!</definedName>
    <definedName name="علی" localSheetId="114">#REF!</definedName>
    <definedName name="علی" localSheetId="46">#REF!</definedName>
    <definedName name="علی" localSheetId="21">#REF!</definedName>
    <definedName name="علی" localSheetId="91">#REF!</definedName>
    <definedName name="علی" localSheetId="99">#REF!</definedName>
    <definedName name="علی" localSheetId="117">#REF!</definedName>
    <definedName name="علی" localSheetId="48">#REF!</definedName>
    <definedName name="علی" localSheetId="20">#REF!</definedName>
    <definedName name="علی" localSheetId="57">#REF!</definedName>
    <definedName name="علی" localSheetId="97">#REF!</definedName>
    <definedName name="علی" localSheetId="109">#REF!</definedName>
    <definedName name="علی" localSheetId="63">#REF!</definedName>
    <definedName name="علی" localSheetId="65">#REF!</definedName>
    <definedName name="علی" localSheetId="62">#REF!</definedName>
    <definedName name="علی" localSheetId="0">#REF!</definedName>
    <definedName name="علی" localSheetId="79">#REF!</definedName>
    <definedName name="علی" localSheetId="61">#REF!</definedName>
    <definedName name="علی" localSheetId="118">#REF!</definedName>
    <definedName name="علی" localSheetId="67">#REF!</definedName>
    <definedName name="علی" localSheetId="84">#REF!</definedName>
    <definedName name="علی" localSheetId="78">#REF!</definedName>
    <definedName name="علی" localSheetId="50">#REF!</definedName>
    <definedName name="علی" localSheetId="6">#REF!</definedName>
    <definedName name="علی" localSheetId="51">#REF!</definedName>
    <definedName name="علی" localSheetId="7">#REF!</definedName>
    <definedName name="علی" localSheetId="95">#REF!</definedName>
    <definedName name="علی" localSheetId="88">#REF!</definedName>
    <definedName name="علی" localSheetId="82">#REF!</definedName>
    <definedName name="علی" localSheetId="8">#REF!</definedName>
    <definedName name="علی" localSheetId="68">#REF!</definedName>
    <definedName name="علی" localSheetId="9">#REF!</definedName>
    <definedName name="علی" localSheetId="72">#REF!</definedName>
    <definedName name="علی" localSheetId="2">#REF!</definedName>
    <definedName name="علی" localSheetId="59">#REF!</definedName>
    <definedName name="علی" localSheetId="92">#REF!</definedName>
    <definedName name="علی" localSheetId="55">#REF!</definedName>
    <definedName name="علی" localSheetId="89">#REF!</definedName>
    <definedName name="علی" localSheetId="35">#REF!</definedName>
    <definedName name="علی" localSheetId="93">#REF!</definedName>
    <definedName name="علی" localSheetId="4">#REF!</definedName>
    <definedName name="علی" localSheetId="23">#REF!</definedName>
    <definedName name="علی" localSheetId="34">#REF!</definedName>
    <definedName name="علی" localSheetId="29">#REF!</definedName>
    <definedName name="علی" localSheetId="25">#REF!</definedName>
    <definedName name="علی" localSheetId="73">#REF!</definedName>
    <definedName name="علی" localSheetId="43">#REF!</definedName>
    <definedName name="علی" localSheetId="3">#REF!</definedName>
    <definedName name="علی" localSheetId="75">#REF!</definedName>
    <definedName name="علی" localSheetId="115">#REF!</definedName>
    <definedName name="علی" localSheetId="60">#REF!</definedName>
    <definedName name="علی" localSheetId="47">#REF!</definedName>
    <definedName name="علی" localSheetId="81">#REF!</definedName>
    <definedName name="علی" localSheetId="33">#REF!</definedName>
    <definedName name="علی" localSheetId="28">#REF!</definedName>
    <definedName name="علی" localSheetId="116">#REF!</definedName>
    <definedName name="علی" localSheetId="104">#REF!</definedName>
    <definedName name="علی" localSheetId="106">#REF!</definedName>
    <definedName name="علی" localSheetId="11">#REF!</definedName>
    <definedName name="علی">#REF!</definedName>
    <definedName name="قققق" localSheetId="32">#REF!</definedName>
    <definedName name="قققق" localSheetId="36">#REF!</definedName>
    <definedName name="قققق" localSheetId="19">#REF!</definedName>
    <definedName name="قققق" localSheetId="17">#REF!</definedName>
    <definedName name="قققق" localSheetId="22">#REF!</definedName>
    <definedName name="قققق" localSheetId="31">#REF!</definedName>
    <definedName name="قققق" localSheetId="13">#REF!</definedName>
    <definedName name="قققق" localSheetId="26">#REF!</definedName>
    <definedName name="قققق" localSheetId="24">#REF!</definedName>
    <definedName name="قققق" localSheetId="41">#REF!</definedName>
    <definedName name="قققق" localSheetId="39">#REF!</definedName>
    <definedName name="قققق" localSheetId="40">#REF!</definedName>
    <definedName name="قققق" localSheetId="30">#REF!</definedName>
    <definedName name="قققق" localSheetId="16">#REF!</definedName>
    <definedName name="قققق" localSheetId="18">#REF!</definedName>
    <definedName name="قققق" localSheetId="10">#REF!</definedName>
    <definedName name="قققق" localSheetId="12">#REF!</definedName>
    <definedName name="قققق" localSheetId="37">#REF!</definedName>
    <definedName name="قققق" localSheetId="14">#REF!</definedName>
    <definedName name="قققق" localSheetId="27">#REF!</definedName>
    <definedName name="قققق" localSheetId="5">#REF!</definedName>
    <definedName name="قققق" localSheetId="38">#REF!</definedName>
    <definedName name="قققق" localSheetId="21">#REF!</definedName>
    <definedName name="قققق" localSheetId="20">#REF!</definedName>
    <definedName name="قققق" localSheetId="6">#REF!</definedName>
    <definedName name="قققق" localSheetId="7">#REF!</definedName>
    <definedName name="قققق" localSheetId="8">#REF!</definedName>
    <definedName name="قققق" localSheetId="9">#REF!</definedName>
    <definedName name="قققق" localSheetId="2">#REF!</definedName>
    <definedName name="قققق" localSheetId="35">#REF!</definedName>
    <definedName name="قققق" localSheetId="4">#REF!</definedName>
    <definedName name="قققق" localSheetId="23">#REF!</definedName>
    <definedName name="قققق" localSheetId="34">#REF!</definedName>
    <definedName name="قققق" localSheetId="29">#REF!</definedName>
    <definedName name="قققق" localSheetId="25">#REF!</definedName>
    <definedName name="قققق" localSheetId="3">#REF!</definedName>
    <definedName name="قققق" localSheetId="33">#REF!</definedName>
    <definedName name="قققق" localSheetId="28">#REF!</definedName>
    <definedName name="قققق" localSheetId="11">#REF!</definedName>
    <definedName name="قققق">#REF!</definedName>
    <definedName name="ققققق" localSheetId="32">#REF!</definedName>
    <definedName name="ققققق" localSheetId="36">#REF!</definedName>
    <definedName name="ققققق" localSheetId="19">#REF!</definedName>
    <definedName name="ققققق" localSheetId="17">#REF!</definedName>
    <definedName name="ققققق" localSheetId="22">#REF!</definedName>
    <definedName name="ققققق" localSheetId="31">#REF!</definedName>
    <definedName name="ققققق" localSheetId="13">#REF!</definedName>
    <definedName name="ققققق" localSheetId="26">#REF!</definedName>
    <definedName name="ققققق" localSheetId="24">#REF!</definedName>
    <definedName name="ققققق" localSheetId="39">#REF!</definedName>
    <definedName name="ققققق" localSheetId="30">#REF!</definedName>
    <definedName name="ققققق" localSheetId="16">#REF!</definedName>
    <definedName name="ققققق" localSheetId="18">#REF!</definedName>
    <definedName name="ققققق" localSheetId="10">#REF!</definedName>
    <definedName name="ققققق" localSheetId="12">#REF!</definedName>
    <definedName name="ققققق" localSheetId="14">#REF!</definedName>
    <definedName name="ققققق" localSheetId="27">#REF!</definedName>
    <definedName name="ققققق" localSheetId="5">#REF!</definedName>
    <definedName name="ققققق" localSheetId="38">#REF!</definedName>
    <definedName name="ققققق" localSheetId="21">#REF!</definedName>
    <definedName name="ققققق" localSheetId="20">#REF!</definedName>
    <definedName name="ققققق" localSheetId="6">#REF!</definedName>
    <definedName name="ققققق" localSheetId="7">#REF!</definedName>
    <definedName name="ققققق" localSheetId="8">#REF!</definedName>
    <definedName name="ققققق" localSheetId="9">#REF!</definedName>
    <definedName name="ققققق" localSheetId="2">#REF!</definedName>
    <definedName name="ققققق" localSheetId="4">#REF!</definedName>
    <definedName name="ققققق" localSheetId="23">#REF!</definedName>
    <definedName name="ققققق" localSheetId="29">#REF!</definedName>
    <definedName name="ققققق" localSheetId="25">#REF!</definedName>
    <definedName name="ققققق" localSheetId="3">#REF!</definedName>
    <definedName name="ققققق" localSheetId="33">#REF!</definedName>
    <definedName name="ققققق" localSheetId="28">#REF!</definedName>
    <definedName name="ققققق" localSheetId="11">#REF!</definedName>
    <definedName name="قققق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P4" i="1"/>
  <c r="L4" i="1"/>
  <c r="J4" i="1"/>
  <c r="P38" i="123"/>
  <c r="N38" i="123"/>
  <c r="N38" i="121"/>
  <c r="B32" i="121"/>
  <c r="B31" i="121"/>
  <c r="B30" i="121"/>
  <c r="B29" i="121"/>
  <c r="B28" i="121"/>
  <c r="B27" i="121"/>
  <c r="B26" i="121"/>
  <c r="B25" i="121"/>
  <c r="B24" i="121"/>
  <c r="B23" i="121"/>
  <c r="B22" i="121"/>
  <c r="B21" i="121"/>
  <c r="B20" i="121"/>
  <c r="B19" i="121"/>
  <c r="B18" i="121"/>
  <c r="B17" i="121"/>
  <c r="B16" i="121"/>
  <c r="B15" i="121"/>
  <c r="B14" i="121"/>
  <c r="B13" i="121"/>
  <c r="B12" i="121"/>
  <c r="B11" i="121"/>
  <c r="B10" i="121"/>
  <c r="B9" i="121"/>
  <c r="B8" i="121"/>
  <c r="B7" i="121"/>
  <c r="B6" i="121"/>
  <c r="B5" i="121"/>
  <c r="B4" i="121"/>
  <c r="P7" i="123" s="1"/>
  <c r="B3" i="121"/>
  <c r="P6" i="121" s="1"/>
  <c r="B2" i="121"/>
  <c r="P5" i="123" s="1"/>
  <c r="A2" i="121"/>
  <c r="A3" i="121" s="1"/>
  <c r="A4" i="121" s="1"/>
  <c r="A5" i="121" s="1"/>
  <c r="A6" i="121" s="1"/>
  <c r="A7" i="121" s="1"/>
  <c r="A8" i="121" s="1"/>
  <c r="A9" i="121" s="1"/>
  <c r="A10" i="121" s="1"/>
  <c r="A11" i="121" s="1"/>
  <c r="A12" i="121" s="1"/>
  <c r="A13" i="121" s="1"/>
  <c r="A14" i="121" s="1"/>
  <c r="A15" i="121" s="1"/>
  <c r="A16" i="121" s="1"/>
  <c r="A17" i="121" s="1"/>
  <c r="A18" i="121" s="1"/>
  <c r="A19" i="121" s="1"/>
  <c r="A20" i="121" s="1"/>
  <c r="A21" i="121" s="1"/>
  <c r="A22" i="121" s="1"/>
  <c r="A23" i="121" s="1"/>
  <c r="A24" i="121" s="1"/>
  <c r="A25" i="121" s="1"/>
  <c r="A26" i="121" s="1"/>
  <c r="A27" i="121" s="1"/>
  <c r="A28" i="121" s="1"/>
  <c r="A29" i="121" s="1"/>
  <c r="A30" i="121" s="1"/>
  <c r="A31" i="121" s="1"/>
  <c r="A32" i="121" s="1"/>
  <c r="M38" i="120"/>
  <c r="L38" i="120"/>
  <c r="J38" i="120"/>
  <c r="Q38" i="120" s="1"/>
  <c r="N4" i="1" s="1"/>
  <c r="I38" i="120"/>
  <c r="Q35" i="120"/>
  <c r="P35" i="120"/>
  <c r="H35" i="120"/>
  <c r="E35" i="120"/>
  <c r="C35" i="120" s="1"/>
  <c r="Q34" i="120"/>
  <c r="P34" i="120"/>
  <c r="H34" i="120"/>
  <c r="E34" i="120" s="1"/>
  <c r="Q33" i="120"/>
  <c r="P33" i="120"/>
  <c r="H33" i="120"/>
  <c r="E33" i="120" s="1"/>
  <c r="Q32" i="120"/>
  <c r="P32" i="120"/>
  <c r="H32" i="120"/>
  <c r="E32" i="120" s="1"/>
  <c r="C32" i="120" s="1"/>
  <c r="Q31" i="120"/>
  <c r="P31" i="120"/>
  <c r="H31" i="120"/>
  <c r="E31" i="120" s="1"/>
  <c r="C31" i="120" s="1"/>
  <c r="Q30" i="120"/>
  <c r="P30" i="120"/>
  <c r="H30" i="120"/>
  <c r="E30" i="120" s="1"/>
  <c r="C30" i="120" s="1"/>
  <c r="Q29" i="120"/>
  <c r="P29" i="120"/>
  <c r="H29" i="120"/>
  <c r="E29" i="120" s="1"/>
  <c r="C29" i="120" s="1"/>
  <c r="Q28" i="120"/>
  <c r="P28" i="120"/>
  <c r="H28" i="120"/>
  <c r="E28" i="120" s="1"/>
  <c r="C28" i="120" s="1"/>
  <c r="Q27" i="120"/>
  <c r="P27" i="120"/>
  <c r="H27" i="120"/>
  <c r="E27" i="120" s="1"/>
  <c r="C27" i="120" s="1"/>
  <c r="Q26" i="120"/>
  <c r="P26" i="120"/>
  <c r="H26" i="120"/>
  <c r="E26" i="120"/>
  <c r="C26" i="120" s="1"/>
  <c r="Q25" i="120"/>
  <c r="P25" i="120"/>
  <c r="H25" i="120"/>
  <c r="E25" i="120" s="1"/>
  <c r="C25" i="120" s="1"/>
  <c r="Q24" i="120"/>
  <c r="P24" i="120"/>
  <c r="H24" i="120"/>
  <c r="E24" i="120" s="1"/>
  <c r="C24" i="120" s="1"/>
  <c r="Q23" i="120"/>
  <c r="P23" i="120"/>
  <c r="H23" i="120"/>
  <c r="E23" i="120" s="1"/>
  <c r="C23" i="120" s="1"/>
  <c r="Q22" i="120"/>
  <c r="P22" i="120"/>
  <c r="H22" i="120"/>
  <c r="E22" i="120" s="1"/>
  <c r="C22" i="120" s="1"/>
  <c r="Q21" i="120"/>
  <c r="P21" i="120"/>
  <c r="H21" i="120"/>
  <c r="E21" i="120"/>
  <c r="C21" i="120" s="1"/>
  <c r="Q20" i="120"/>
  <c r="P20" i="120"/>
  <c r="H20" i="120"/>
  <c r="E20" i="120" s="1"/>
  <c r="C20" i="120" s="1"/>
  <c r="Q19" i="120"/>
  <c r="P19" i="120"/>
  <c r="H19" i="120"/>
  <c r="E19" i="120" s="1"/>
  <c r="C19" i="120" s="1"/>
  <c r="Q18" i="120"/>
  <c r="P18" i="120"/>
  <c r="H18" i="120"/>
  <c r="E18" i="120" s="1"/>
  <c r="C18" i="120" s="1"/>
  <c r="Q17" i="120"/>
  <c r="P17" i="120"/>
  <c r="H17" i="120"/>
  <c r="E17" i="120" s="1"/>
  <c r="C17" i="120" s="1"/>
  <c r="Q16" i="120"/>
  <c r="P16" i="120"/>
  <c r="H16" i="120"/>
  <c r="E16" i="120" s="1"/>
  <c r="C16" i="120" s="1"/>
  <c r="Q15" i="120"/>
  <c r="P15" i="120"/>
  <c r="H15" i="120"/>
  <c r="E15" i="120" s="1"/>
  <c r="C15" i="120" s="1"/>
  <c r="Q14" i="120"/>
  <c r="P14" i="120"/>
  <c r="H14" i="120"/>
  <c r="E14" i="120"/>
  <c r="C14" i="120" s="1"/>
  <c r="Q13" i="120"/>
  <c r="P13" i="120"/>
  <c r="H13" i="120"/>
  <c r="E13" i="120" s="1"/>
  <c r="C13" i="120" s="1"/>
  <c r="Q12" i="120"/>
  <c r="P12" i="120"/>
  <c r="H12" i="120"/>
  <c r="E12" i="120" s="1"/>
  <c r="C12" i="120" s="1"/>
  <c r="Q11" i="120"/>
  <c r="P11" i="120"/>
  <c r="H11" i="120"/>
  <c r="E11" i="120" s="1"/>
  <c r="C11" i="120" s="1"/>
  <c r="Q10" i="120"/>
  <c r="P10" i="120"/>
  <c r="H10" i="120"/>
  <c r="E10" i="120"/>
  <c r="C10" i="120"/>
  <c r="Q9" i="120"/>
  <c r="P9" i="120"/>
  <c r="H9" i="120"/>
  <c r="E9" i="120"/>
  <c r="C9" i="120" s="1"/>
  <c r="Q8" i="120"/>
  <c r="P8" i="120"/>
  <c r="H8" i="120"/>
  <c r="E8" i="120" s="1"/>
  <c r="C8" i="120" s="1"/>
  <c r="Q7" i="120"/>
  <c r="P7" i="120"/>
  <c r="H7" i="120"/>
  <c r="E7" i="120" s="1"/>
  <c r="C7" i="120" s="1"/>
  <c r="Q6" i="120"/>
  <c r="P6" i="120"/>
  <c r="H6" i="120"/>
  <c r="E6" i="120"/>
  <c r="C6" i="120" s="1"/>
  <c r="Q5" i="120"/>
  <c r="P5" i="120"/>
  <c r="H5" i="120"/>
  <c r="E5" i="120" s="1"/>
  <c r="C5" i="120" s="1"/>
  <c r="Q4" i="120"/>
  <c r="E3" i="120"/>
  <c r="L38" i="119"/>
  <c r="K38" i="119"/>
  <c r="J38" i="119"/>
  <c r="P38" i="119" s="1"/>
  <c r="I38" i="119"/>
  <c r="P35" i="119"/>
  <c r="O35" i="119"/>
  <c r="H35" i="119"/>
  <c r="E35" i="119"/>
  <c r="C35" i="119" s="1"/>
  <c r="P34" i="119"/>
  <c r="O34" i="119"/>
  <c r="H34" i="119"/>
  <c r="E34" i="119" s="1"/>
  <c r="P33" i="119"/>
  <c r="O33" i="119"/>
  <c r="H33" i="119"/>
  <c r="E33" i="119" s="1"/>
  <c r="P32" i="119"/>
  <c r="O32" i="119"/>
  <c r="H32" i="119"/>
  <c r="E32" i="119" s="1"/>
  <c r="C32" i="119" s="1"/>
  <c r="P31" i="119"/>
  <c r="O31" i="119"/>
  <c r="H31" i="119"/>
  <c r="E31" i="119" s="1"/>
  <c r="C31" i="119" s="1"/>
  <c r="P30" i="119"/>
  <c r="O30" i="119"/>
  <c r="H30" i="119"/>
  <c r="E30" i="119"/>
  <c r="C30" i="119"/>
  <c r="P29" i="119"/>
  <c r="O29" i="119"/>
  <c r="H29" i="119"/>
  <c r="E29" i="119"/>
  <c r="C29" i="119" s="1"/>
  <c r="P28" i="119"/>
  <c r="O28" i="119"/>
  <c r="H28" i="119"/>
  <c r="E28" i="119" s="1"/>
  <c r="C28" i="119" s="1"/>
  <c r="P27" i="119"/>
  <c r="O27" i="119"/>
  <c r="H27" i="119"/>
  <c r="E27" i="119" s="1"/>
  <c r="C27" i="119" s="1"/>
  <c r="P26" i="119"/>
  <c r="O26" i="119"/>
  <c r="H26" i="119"/>
  <c r="E26" i="119"/>
  <c r="C26" i="119"/>
  <c r="P25" i="119"/>
  <c r="O25" i="119"/>
  <c r="H25" i="119"/>
  <c r="E25" i="119"/>
  <c r="C25" i="119" s="1"/>
  <c r="P24" i="119"/>
  <c r="O24" i="119"/>
  <c r="H24" i="119"/>
  <c r="E24" i="119" s="1"/>
  <c r="C24" i="119" s="1"/>
  <c r="P23" i="119"/>
  <c r="O23" i="119"/>
  <c r="H23" i="119"/>
  <c r="E23" i="119" s="1"/>
  <c r="C23" i="119" s="1"/>
  <c r="P22" i="119"/>
  <c r="O22" i="119"/>
  <c r="H22" i="119"/>
  <c r="E22" i="119"/>
  <c r="C22" i="119"/>
  <c r="P21" i="119"/>
  <c r="O21" i="119"/>
  <c r="H21" i="119"/>
  <c r="E21" i="119"/>
  <c r="C21" i="119" s="1"/>
  <c r="P20" i="119"/>
  <c r="O20" i="119"/>
  <c r="H20" i="119"/>
  <c r="E20" i="119" s="1"/>
  <c r="C20" i="119" s="1"/>
  <c r="P19" i="119"/>
  <c r="O19" i="119"/>
  <c r="H19" i="119"/>
  <c r="E19" i="119" s="1"/>
  <c r="C19" i="119" s="1"/>
  <c r="P18" i="119"/>
  <c r="O18" i="119"/>
  <c r="H18" i="119"/>
  <c r="E18" i="119"/>
  <c r="C18" i="119"/>
  <c r="P17" i="119"/>
  <c r="O17" i="119"/>
  <c r="H17" i="119"/>
  <c r="E17" i="119"/>
  <c r="C17" i="119" s="1"/>
  <c r="P16" i="119"/>
  <c r="O16" i="119"/>
  <c r="H16" i="119"/>
  <c r="E16" i="119" s="1"/>
  <c r="C16" i="119" s="1"/>
  <c r="P15" i="119"/>
  <c r="O15" i="119"/>
  <c r="H15" i="119"/>
  <c r="E15" i="119" s="1"/>
  <c r="C15" i="119" s="1"/>
  <c r="P14" i="119"/>
  <c r="O14" i="119"/>
  <c r="H14" i="119"/>
  <c r="E14" i="119"/>
  <c r="C14" i="119"/>
  <c r="P13" i="119"/>
  <c r="O13" i="119"/>
  <c r="H13" i="119"/>
  <c r="E13" i="119"/>
  <c r="C13" i="119" s="1"/>
  <c r="P12" i="119"/>
  <c r="O12" i="119"/>
  <c r="H12" i="119"/>
  <c r="E12" i="119" s="1"/>
  <c r="C12" i="119" s="1"/>
  <c r="P11" i="119"/>
  <c r="O11" i="119"/>
  <c r="H11" i="119"/>
  <c r="E11" i="119" s="1"/>
  <c r="C11" i="119" s="1"/>
  <c r="P10" i="119"/>
  <c r="O10" i="119"/>
  <c r="H10" i="119"/>
  <c r="E10" i="119"/>
  <c r="C10" i="119"/>
  <c r="P9" i="119"/>
  <c r="O9" i="119"/>
  <c r="H9" i="119"/>
  <c r="E9" i="119"/>
  <c r="C9" i="119" s="1"/>
  <c r="P8" i="119"/>
  <c r="O8" i="119"/>
  <c r="H8" i="119"/>
  <c r="E8" i="119" s="1"/>
  <c r="C8" i="119" s="1"/>
  <c r="P7" i="119"/>
  <c r="O7" i="119"/>
  <c r="H7" i="119"/>
  <c r="E7" i="119" s="1"/>
  <c r="C7" i="119" s="1"/>
  <c r="P6" i="119"/>
  <c r="O6" i="119"/>
  <c r="H6" i="119"/>
  <c r="E6" i="119"/>
  <c r="C6" i="119"/>
  <c r="P5" i="119"/>
  <c r="O5" i="119"/>
  <c r="H5" i="119"/>
  <c r="E5" i="119"/>
  <c r="P4" i="119"/>
  <c r="E3" i="119"/>
  <c r="P38" i="118"/>
  <c r="L38" i="118"/>
  <c r="K38" i="118"/>
  <c r="J38" i="118"/>
  <c r="I38" i="118"/>
  <c r="P35" i="118"/>
  <c r="O35" i="118"/>
  <c r="H35" i="118"/>
  <c r="E35" i="118"/>
  <c r="P34" i="118"/>
  <c r="O34" i="118"/>
  <c r="H34" i="118"/>
  <c r="E34" i="118"/>
  <c r="P33" i="118"/>
  <c r="O33" i="118"/>
  <c r="H33" i="118"/>
  <c r="E33" i="118"/>
  <c r="C33" i="118"/>
  <c r="P32" i="118"/>
  <c r="O32" i="118"/>
  <c r="H32" i="118"/>
  <c r="E32" i="118"/>
  <c r="C32" i="118" s="1"/>
  <c r="P31" i="118"/>
  <c r="O31" i="118"/>
  <c r="H31" i="118"/>
  <c r="E31" i="118" s="1"/>
  <c r="C31" i="118" s="1"/>
  <c r="P30" i="118"/>
  <c r="O30" i="118"/>
  <c r="H30" i="118"/>
  <c r="E30" i="118" s="1"/>
  <c r="C30" i="118" s="1"/>
  <c r="P29" i="118"/>
  <c r="O29" i="118"/>
  <c r="H29" i="118"/>
  <c r="E29" i="118"/>
  <c r="C29" i="118"/>
  <c r="P28" i="118"/>
  <c r="O28" i="118"/>
  <c r="H28" i="118"/>
  <c r="E28" i="118"/>
  <c r="C28" i="118" s="1"/>
  <c r="P27" i="118"/>
  <c r="O27" i="118"/>
  <c r="H27" i="118"/>
  <c r="E27" i="118" s="1"/>
  <c r="C27" i="118" s="1"/>
  <c r="P26" i="118"/>
  <c r="O26" i="118"/>
  <c r="H26" i="118"/>
  <c r="E26" i="118" s="1"/>
  <c r="C26" i="118" s="1"/>
  <c r="P25" i="118"/>
  <c r="O25" i="118"/>
  <c r="H25" i="118"/>
  <c r="E25" i="118"/>
  <c r="C25" i="118"/>
  <c r="P24" i="118"/>
  <c r="O24" i="118"/>
  <c r="H24" i="118"/>
  <c r="E24" i="118"/>
  <c r="C24" i="118" s="1"/>
  <c r="P23" i="118"/>
  <c r="O23" i="118"/>
  <c r="H23" i="118"/>
  <c r="E23" i="118" s="1"/>
  <c r="C23" i="118" s="1"/>
  <c r="P22" i="118"/>
  <c r="O22" i="118"/>
  <c r="H22" i="118"/>
  <c r="E22" i="118" s="1"/>
  <c r="C22" i="118" s="1"/>
  <c r="P21" i="118"/>
  <c r="O21" i="118"/>
  <c r="H21" i="118"/>
  <c r="E21" i="118"/>
  <c r="C21" i="118"/>
  <c r="P20" i="118"/>
  <c r="O20" i="118"/>
  <c r="H20" i="118"/>
  <c r="E20" i="118"/>
  <c r="C20" i="118" s="1"/>
  <c r="P19" i="118"/>
  <c r="O19" i="118"/>
  <c r="H19" i="118"/>
  <c r="E19" i="118" s="1"/>
  <c r="C19" i="118" s="1"/>
  <c r="P18" i="118"/>
  <c r="O18" i="118"/>
  <c r="H18" i="118"/>
  <c r="E18" i="118" s="1"/>
  <c r="C18" i="118" s="1"/>
  <c r="P17" i="118"/>
  <c r="O17" i="118"/>
  <c r="H17" i="118"/>
  <c r="E17" i="118"/>
  <c r="C17" i="118"/>
  <c r="P16" i="118"/>
  <c r="O16" i="118"/>
  <c r="H16" i="118"/>
  <c r="E16" i="118"/>
  <c r="C16" i="118" s="1"/>
  <c r="P15" i="118"/>
  <c r="O15" i="118"/>
  <c r="H15" i="118"/>
  <c r="E15" i="118" s="1"/>
  <c r="C15" i="118" s="1"/>
  <c r="P14" i="118"/>
  <c r="O14" i="118"/>
  <c r="H14" i="118"/>
  <c r="E14" i="118" s="1"/>
  <c r="C14" i="118" s="1"/>
  <c r="P13" i="118"/>
  <c r="O13" i="118"/>
  <c r="H13" i="118"/>
  <c r="E13" i="118"/>
  <c r="C13" i="118"/>
  <c r="P12" i="118"/>
  <c r="O12" i="118"/>
  <c r="H12" i="118"/>
  <c r="E12" i="118"/>
  <c r="C12" i="118" s="1"/>
  <c r="P11" i="118"/>
  <c r="O11" i="118"/>
  <c r="H11" i="118"/>
  <c r="E11" i="118" s="1"/>
  <c r="C11" i="118" s="1"/>
  <c r="P10" i="118"/>
  <c r="O10" i="118"/>
  <c r="H10" i="118"/>
  <c r="E10" i="118" s="1"/>
  <c r="C10" i="118" s="1"/>
  <c r="P9" i="118"/>
  <c r="O9" i="118"/>
  <c r="H9" i="118"/>
  <c r="E9" i="118"/>
  <c r="C9" i="118"/>
  <c r="P8" i="118"/>
  <c r="O8" i="118"/>
  <c r="H8" i="118"/>
  <c r="E8" i="118"/>
  <c r="C8" i="118" s="1"/>
  <c r="P7" i="118"/>
  <c r="O7" i="118"/>
  <c r="H7" i="118"/>
  <c r="E7" i="118" s="1"/>
  <c r="C7" i="118" s="1"/>
  <c r="P6" i="118"/>
  <c r="O6" i="118"/>
  <c r="H6" i="118"/>
  <c r="E6" i="118" s="1"/>
  <c r="C6" i="118" s="1"/>
  <c r="P5" i="118"/>
  <c r="O5" i="118"/>
  <c r="H5" i="118"/>
  <c r="E5" i="118"/>
  <c r="C5" i="118"/>
  <c r="P4" i="118"/>
  <c r="E3" i="118"/>
  <c r="N38" i="117"/>
  <c r="L38" i="117"/>
  <c r="K38" i="117"/>
  <c r="J38" i="117"/>
  <c r="P38" i="117" s="1"/>
  <c r="I38" i="117"/>
  <c r="P35" i="117"/>
  <c r="O35" i="117"/>
  <c r="H35" i="117"/>
  <c r="E35" i="117" s="1"/>
  <c r="P34" i="117"/>
  <c r="O34" i="117"/>
  <c r="H34" i="117"/>
  <c r="E34" i="117" s="1"/>
  <c r="P33" i="117"/>
  <c r="O33" i="117"/>
  <c r="H33" i="117"/>
  <c r="E33" i="117" s="1"/>
  <c r="C33" i="117" s="1"/>
  <c r="P32" i="117"/>
  <c r="O32" i="117"/>
  <c r="H32" i="117"/>
  <c r="E32" i="117"/>
  <c r="C32" i="117"/>
  <c r="P31" i="117"/>
  <c r="O31" i="117"/>
  <c r="H31" i="117"/>
  <c r="E31" i="117"/>
  <c r="C31" i="117" s="1"/>
  <c r="P30" i="117"/>
  <c r="O30" i="117"/>
  <c r="H30" i="117"/>
  <c r="E30" i="117" s="1"/>
  <c r="C30" i="117" s="1"/>
  <c r="P29" i="117"/>
  <c r="O29" i="117"/>
  <c r="H29" i="117"/>
  <c r="E29" i="117" s="1"/>
  <c r="C29" i="117" s="1"/>
  <c r="P28" i="117"/>
  <c r="O28" i="117"/>
  <c r="H28" i="117"/>
  <c r="E28" i="117"/>
  <c r="C28" i="117"/>
  <c r="P27" i="117"/>
  <c r="O27" i="117"/>
  <c r="H27" i="117"/>
  <c r="E27" i="117"/>
  <c r="C27" i="117" s="1"/>
  <c r="P26" i="117"/>
  <c r="O26" i="117"/>
  <c r="H26" i="117"/>
  <c r="E26" i="117" s="1"/>
  <c r="C26" i="117" s="1"/>
  <c r="P25" i="117"/>
  <c r="O25" i="117"/>
  <c r="H25" i="117"/>
  <c r="E25" i="117" s="1"/>
  <c r="C25" i="117" s="1"/>
  <c r="P24" i="117"/>
  <c r="O24" i="117"/>
  <c r="H24" i="117"/>
  <c r="E24" i="117"/>
  <c r="C24" i="117"/>
  <c r="P23" i="117"/>
  <c r="O23" i="117"/>
  <c r="H23" i="117"/>
  <c r="E23" i="117"/>
  <c r="C23" i="117" s="1"/>
  <c r="P22" i="117"/>
  <c r="O22" i="117"/>
  <c r="H22" i="117"/>
  <c r="E22" i="117" s="1"/>
  <c r="C22" i="117" s="1"/>
  <c r="P21" i="117"/>
  <c r="O21" i="117"/>
  <c r="H21" i="117"/>
  <c r="E21" i="117" s="1"/>
  <c r="C21" i="117" s="1"/>
  <c r="P20" i="117"/>
  <c r="O20" i="117"/>
  <c r="H20" i="117"/>
  <c r="E20" i="117"/>
  <c r="C20" i="117"/>
  <c r="P19" i="117"/>
  <c r="O19" i="117"/>
  <c r="H19" i="117"/>
  <c r="E19" i="117"/>
  <c r="C19" i="117" s="1"/>
  <c r="P18" i="117"/>
  <c r="O18" i="117"/>
  <c r="H18" i="117"/>
  <c r="E18" i="117" s="1"/>
  <c r="C18" i="117" s="1"/>
  <c r="P17" i="117"/>
  <c r="O17" i="117"/>
  <c r="H17" i="117"/>
  <c r="E17" i="117" s="1"/>
  <c r="C17" i="117" s="1"/>
  <c r="P16" i="117"/>
  <c r="O16" i="117"/>
  <c r="H16" i="117"/>
  <c r="E16" i="117"/>
  <c r="C16" i="117"/>
  <c r="P15" i="117"/>
  <c r="O15" i="117"/>
  <c r="H15" i="117"/>
  <c r="E15" i="117"/>
  <c r="C15" i="117" s="1"/>
  <c r="P14" i="117"/>
  <c r="O14" i="117"/>
  <c r="H14" i="117"/>
  <c r="E14" i="117" s="1"/>
  <c r="C14" i="117" s="1"/>
  <c r="P13" i="117"/>
  <c r="O13" i="117"/>
  <c r="H13" i="117"/>
  <c r="E13" i="117" s="1"/>
  <c r="C13" i="117" s="1"/>
  <c r="P12" i="117"/>
  <c r="O12" i="117"/>
  <c r="H12" i="117"/>
  <c r="E12" i="117"/>
  <c r="C12" i="117"/>
  <c r="P11" i="117"/>
  <c r="O11" i="117"/>
  <c r="H11" i="117"/>
  <c r="E11" i="117"/>
  <c r="C11" i="117" s="1"/>
  <c r="P10" i="117"/>
  <c r="O10" i="117"/>
  <c r="H10" i="117"/>
  <c r="E10" i="117" s="1"/>
  <c r="C10" i="117" s="1"/>
  <c r="P9" i="117"/>
  <c r="O9" i="117"/>
  <c r="H9" i="117"/>
  <c r="E9" i="117" s="1"/>
  <c r="C9" i="117" s="1"/>
  <c r="P8" i="117"/>
  <c r="O8" i="117"/>
  <c r="H8" i="117"/>
  <c r="E8" i="117"/>
  <c r="C8" i="117"/>
  <c r="P7" i="117"/>
  <c r="O7" i="117"/>
  <c r="H7" i="117"/>
  <c r="E7" i="117"/>
  <c r="C7" i="117" s="1"/>
  <c r="P6" i="117"/>
  <c r="O6" i="117"/>
  <c r="H6" i="117"/>
  <c r="E6" i="117" s="1"/>
  <c r="C6" i="117" s="1"/>
  <c r="P5" i="117"/>
  <c r="O5" i="117"/>
  <c r="H5" i="117"/>
  <c r="E5" i="117" s="1"/>
  <c r="P4" i="117"/>
  <c r="E3" i="117"/>
  <c r="L38" i="116"/>
  <c r="N38" i="116" s="1"/>
  <c r="K38" i="116"/>
  <c r="J38" i="116"/>
  <c r="P38" i="116" s="1"/>
  <c r="I38" i="116"/>
  <c r="P35" i="116"/>
  <c r="O35" i="116"/>
  <c r="H35" i="116"/>
  <c r="E35" i="116" s="1"/>
  <c r="C35" i="116" s="1"/>
  <c r="P34" i="116"/>
  <c r="O34" i="116"/>
  <c r="H34" i="116"/>
  <c r="E34" i="116" s="1"/>
  <c r="P33" i="116"/>
  <c r="O33" i="116"/>
  <c r="H33" i="116"/>
  <c r="E33" i="116" s="1"/>
  <c r="P32" i="116"/>
  <c r="O32" i="116"/>
  <c r="H32" i="116"/>
  <c r="E32" i="116" s="1"/>
  <c r="C32" i="116"/>
  <c r="P31" i="116"/>
  <c r="O31" i="116"/>
  <c r="H31" i="116"/>
  <c r="E31" i="116"/>
  <c r="C31" i="116"/>
  <c r="P30" i="116"/>
  <c r="O30" i="116"/>
  <c r="H30" i="116"/>
  <c r="E30" i="116"/>
  <c r="C30" i="116" s="1"/>
  <c r="P29" i="116"/>
  <c r="O29" i="116"/>
  <c r="H29" i="116"/>
  <c r="E29" i="116" s="1"/>
  <c r="C29" i="116" s="1"/>
  <c r="P28" i="116"/>
  <c r="O28" i="116"/>
  <c r="H28" i="116"/>
  <c r="E28" i="116" s="1"/>
  <c r="C28" i="116"/>
  <c r="P27" i="116"/>
  <c r="O27" i="116"/>
  <c r="H27" i="116"/>
  <c r="E27" i="116"/>
  <c r="C27" i="116"/>
  <c r="P26" i="116"/>
  <c r="O26" i="116"/>
  <c r="H26" i="116"/>
  <c r="E26" i="116"/>
  <c r="C26" i="116" s="1"/>
  <c r="P25" i="116"/>
  <c r="O25" i="116"/>
  <c r="H25" i="116"/>
  <c r="E25" i="116" s="1"/>
  <c r="C25" i="116" s="1"/>
  <c r="P24" i="116"/>
  <c r="O24" i="116"/>
  <c r="H24" i="116"/>
  <c r="E24" i="116" s="1"/>
  <c r="C24" i="116"/>
  <c r="P23" i="116"/>
  <c r="O23" i="116"/>
  <c r="H23" i="116"/>
  <c r="E23" i="116"/>
  <c r="C23" i="116"/>
  <c r="P22" i="116"/>
  <c r="O22" i="116"/>
  <c r="H22" i="116"/>
  <c r="E22" i="116"/>
  <c r="C22" i="116" s="1"/>
  <c r="P21" i="116"/>
  <c r="O21" i="116"/>
  <c r="H21" i="116"/>
  <c r="E21" i="116" s="1"/>
  <c r="C21" i="116" s="1"/>
  <c r="P20" i="116"/>
  <c r="O20" i="116"/>
  <c r="H20" i="116"/>
  <c r="E20" i="116" s="1"/>
  <c r="C20" i="116"/>
  <c r="P19" i="116"/>
  <c r="O19" i="116"/>
  <c r="H19" i="116"/>
  <c r="E19" i="116"/>
  <c r="C19" i="116"/>
  <c r="P18" i="116"/>
  <c r="O18" i="116"/>
  <c r="H18" i="116"/>
  <c r="E18" i="116"/>
  <c r="C18" i="116" s="1"/>
  <c r="P17" i="116"/>
  <c r="O17" i="116"/>
  <c r="H17" i="116"/>
  <c r="E17" i="116" s="1"/>
  <c r="C17" i="116" s="1"/>
  <c r="P16" i="116"/>
  <c r="O16" i="116"/>
  <c r="H16" i="116"/>
  <c r="E16" i="116" s="1"/>
  <c r="C16" i="116"/>
  <c r="P15" i="116"/>
  <c r="O15" i="116"/>
  <c r="H15" i="116"/>
  <c r="E15" i="116"/>
  <c r="C15" i="116"/>
  <c r="P14" i="116"/>
  <c r="O14" i="116"/>
  <c r="H14" i="116"/>
  <c r="E14" i="116"/>
  <c r="C14" i="116" s="1"/>
  <c r="P13" i="116"/>
  <c r="O13" i="116"/>
  <c r="H13" i="116"/>
  <c r="E13" i="116" s="1"/>
  <c r="C13" i="116" s="1"/>
  <c r="P12" i="116"/>
  <c r="O12" i="116"/>
  <c r="H12" i="116"/>
  <c r="E12" i="116" s="1"/>
  <c r="C12" i="116"/>
  <c r="P11" i="116"/>
  <c r="O11" i="116"/>
  <c r="H11" i="116"/>
  <c r="E11" i="116"/>
  <c r="C11" i="116"/>
  <c r="P10" i="116"/>
  <c r="O10" i="116"/>
  <c r="H10" i="116"/>
  <c r="E10" i="116"/>
  <c r="C10" i="116" s="1"/>
  <c r="P9" i="116"/>
  <c r="O9" i="116"/>
  <c r="H9" i="116"/>
  <c r="E9" i="116" s="1"/>
  <c r="C9" i="116" s="1"/>
  <c r="P8" i="116"/>
  <c r="O8" i="116"/>
  <c r="H8" i="116"/>
  <c r="E8" i="116" s="1"/>
  <c r="C8" i="116"/>
  <c r="P7" i="116"/>
  <c r="O7" i="116"/>
  <c r="H7" i="116"/>
  <c r="E7" i="116"/>
  <c r="C7" i="116"/>
  <c r="P6" i="116"/>
  <c r="O6" i="116"/>
  <c r="H6" i="116"/>
  <c r="E6" i="116"/>
  <c r="C6" i="116" s="1"/>
  <c r="P5" i="116"/>
  <c r="O5" i="116"/>
  <c r="H5" i="116"/>
  <c r="E5" i="116" s="1"/>
  <c r="P4" i="116"/>
  <c r="E3" i="116"/>
  <c r="P38" i="115"/>
  <c r="L38" i="115"/>
  <c r="K38" i="115"/>
  <c r="J38" i="115"/>
  <c r="I38" i="115"/>
  <c r="P35" i="115"/>
  <c r="O35" i="115"/>
  <c r="H35" i="115"/>
  <c r="E35" i="115"/>
  <c r="P34" i="115"/>
  <c r="O34" i="115"/>
  <c r="H34" i="115"/>
  <c r="E34" i="115"/>
  <c r="P33" i="115"/>
  <c r="O33" i="115"/>
  <c r="H33" i="115"/>
  <c r="E33" i="115"/>
  <c r="C33" i="115"/>
  <c r="P32" i="115"/>
  <c r="O32" i="115"/>
  <c r="H32" i="115"/>
  <c r="E32" i="115"/>
  <c r="C32" i="115"/>
  <c r="P31" i="115"/>
  <c r="O31" i="115"/>
  <c r="H31" i="115"/>
  <c r="E31" i="115"/>
  <c r="C31" i="115" s="1"/>
  <c r="P30" i="115"/>
  <c r="O30" i="115"/>
  <c r="H30" i="115"/>
  <c r="E30" i="115" s="1"/>
  <c r="C30" i="115" s="1"/>
  <c r="P29" i="115"/>
  <c r="O29" i="115"/>
  <c r="H29" i="115"/>
  <c r="E29" i="115"/>
  <c r="C29" i="115"/>
  <c r="P28" i="115"/>
  <c r="O28" i="115"/>
  <c r="H28" i="115"/>
  <c r="E28" i="115"/>
  <c r="C28" i="115"/>
  <c r="P27" i="115"/>
  <c r="O27" i="115"/>
  <c r="H27" i="115"/>
  <c r="E27" i="115"/>
  <c r="C27" i="115" s="1"/>
  <c r="P26" i="115"/>
  <c r="O26" i="115"/>
  <c r="H26" i="115"/>
  <c r="E26" i="115" s="1"/>
  <c r="C26" i="115" s="1"/>
  <c r="P25" i="115"/>
  <c r="O25" i="115"/>
  <c r="H25" i="115"/>
  <c r="E25" i="115"/>
  <c r="C25" i="115"/>
  <c r="P24" i="115"/>
  <c r="O24" i="115"/>
  <c r="H24" i="115"/>
  <c r="E24" i="115"/>
  <c r="C24" i="115"/>
  <c r="P23" i="115"/>
  <c r="O23" i="115"/>
  <c r="H23" i="115"/>
  <c r="E23" i="115"/>
  <c r="C23" i="115" s="1"/>
  <c r="P22" i="115"/>
  <c r="O22" i="115"/>
  <c r="H22" i="115"/>
  <c r="E22" i="115" s="1"/>
  <c r="C22" i="115" s="1"/>
  <c r="P21" i="115"/>
  <c r="O21" i="115"/>
  <c r="H21" i="115"/>
  <c r="E21" i="115"/>
  <c r="C21" i="115"/>
  <c r="P20" i="115"/>
  <c r="O20" i="115"/>
  <c r="H20" i="115"/>
  <c r="E20" i="115"/>
  <c r="C20" i="115" s="1"/>
  <c r="P19" i="115"/>
  <c r="O19" i="115"/>
  <c r="H19" i="115"/>
  <c r="E19" i="115" s="1"/>
  <c r="C19" i="115" s="1"/>
  <c r="P18" i="115"/>
  <c r="O18" i="115"/>
  <c r="H18" i="115"/>
  <c r="E18" i="115" s="1"/>
  <c r="C18" i="115" s="1"/>
  <c r="P17" i="115"/>
  <c r="O17" i="115"/>
  <c r="H17" i="115"/>
  <c r="E17" i="115"/>
  <c r="C17" i="115"/>
  <c r="P16" i="115"/>
  <c r="O16" i="115"/>
  <c r="H16" i="115"/>
  <c r="E16" i="115"/>
  <c r="C16" i="115"/>
  <c r="P15" i="115"/>
  <c r="O15" i="115"/>
  <c r="H15" i="115"/>
  <c r="E15" i="115"/>
  <c r="C15" i="115" s="1"/>
  <c r="P14" i="115"/>
  <c r="O14" i="115"/>
  <c r="H14" i="115"/>
  <c r="E14" i="115" s="1"/>
  <c r="C14" i="115" s="1"/>
  <c r="P13" i="115"/>
  <c r="O13" i="115"/>
  <c r="H13" i="115"/>
  <c r="E13" i="115"/>
  <c r="C13" i="115"/>
  <c r="P12" i="115"/>
  <c r="O12" i="115"/>
  <c r="H12" i="115"/>
  <c r="E12" i="115"/>
  <c r="C12" i="115"/>
  <c r="P11" i="115"/>
  <c r="O11" i="115"/>
  <c r="H11" i="115"/>
  <c r="E11" i="115"/>
  <c r="C11" i="115" s="1"/>
  <c r="P10" i="115"/>
  <c r="O10" i="115"/>
  <c r="H10" i="115"/>
  <c r="E10" i="115" s="1"/>
  <c r="C10" i="115" s="1"/>
  <c r="P9" i="115"/>
  <c r="O9" i="115"/>
  <c r="H9" i="115"/>
  <c r="E9" i="115"/>
  <c r="C9" i="115"/>
  <c r="P8" i="115"/>
  <c r="O8" i="115"/>
  <c r="H8" i="115"/>
  <c r="E8" i="115"/>
  <c r="C8" i="115"/>
  <c r="P7" i="115"/>
  <c r="O7" i="115"/>
  <c r="H7" i="115"/>
  <c r="E7" i="115"/>
  <c r="C7" i="115" s="1"/>
  <c r="P6" i="115"/>
  <c r="O6" i="115"/>
  <c r="H6" i="115"/>
  <c r="E6" i="115" s="1"/>
  <c r="C6" i="115" s="1"/>
  <c r="P5" i="115"/>
  <c r="O5" i="115"/>
  <c r="H5" i="115"/>
  <c r="E5" i="115"/>
  <c r="C5" i="115"/>
  <c r="P4" i="115"/>
  <c r="E3" i="115"/>
  <c r="L38" i="114"/>
  <c r="N38" i="114" s="1"/>
  <c r="K38" i="114"/>
  <c r="J38" i="114"/>
  <c r="P38" i="114" s="1"/>
  <c r="I38" i="114"/>
  <c r="P35" i="114"/>
  <c r="O35" i="114"/>
  <c r="H35" i="114"/>
  <c r="E35" i="114" s="1"/>
  <c r="C35" i="114" s="1"/>
  <c r="P34" i="114"/>
  <c r="O34" i="114"/>
  <c r="H34" i="114"/>
  <c r="E34" i="114"/>
  <c r="P33" i="114"/>
  <c r="O33" i="114"/>
  <c r="H33" i="114"/>
  <c r="E33" i="114"/>
  <c r="P32" i="114"/>
  <c r="O32" i="114"/>
  <c r="H32" i="114"/>
  <c r="E32" i="114"/>
  <c r="C32" i="114"/>
  <c r="P31" i="114"/>
  <c r="O31" i="114"/>
  <c r="H31" i="114"/>
  <c r="E31" i="114"/>
  <c r="C31" i="114" s="1"/>
  <c r="P30" i="114"/>
  <c r="O30" i="114"/>
  <c r="H30" i="114"/>
  <c r="E30" i="114" s="1"/>
  <c r="C30" i="114" s="1"/>
  <c r="P29" i="114"/>
  <c r="O29" i="114"/>
  <c r="H29" i="114"/>
  <c r="E29" i="114" s="1"/>
  <c r="C29" i="114" s="1"/>
  <c r="P28" i="114"/>
  <c r="O28" i="114"/>
  <c r="H28" i="114"/>
  <c r="E28" i="114"/>
  <c r="C28" i="114"/>
  <c r="P27" i="114"/>
  <c r="O27" i="114"/>
  <c r="H27" i="114"/>
  <c r="E27" i="114"/>
  <c r="C27" i="114"/>
  <c r="P26" i="114"/>
  <c r="O26" i="114"/>
  <c r="H26" i="114"/>
  <c r="E26" i="114"/>
  <c r="C26" i="114" s="1"/>
  <c r="P25" i="114"/>
  <c r="O25" i="114"/>
  <c r="H25" i="114"/>
  <c r="E25" i="114" s="1"/>
  <c r="C25" i="114" s="1"/>
  <c r="P24" i="114"/>
  <c r="O24" i="114"/>
  <c r="H24" i="114"/>
  <c r="E24" i="114"/>
  <c r="C24" i="114"/>
  <c r="P23" i="114"/>
  <c r="O23" i="114"/>
  <c r="H23" i="114"/>
  <c r="E23" i="114"/>
  <c r="C23" i="114"/>
  <c r="P22" i="114"/>
  <c r="O22" i="114"/>
  <c r="H22" i="114"/>
  <c r="E22" i="114"/>
  <c r="C22" i="114" s="1"/>
  <c r="P21" i="114"/>
  <c r="O21" i="114"/>
  <c r="H21" i="114"/>
  <c r="E21" i="114" s="1"/>
  <c r="C21" i="114" s="1"/>
  <c r="P20" i="114"/>
  <c r="O20" i="114"/>
  <c r="H20" i="114"/>
  <c r="E20" i="114"/>
  <c r="C20" i="114"/>
  <c r="P19" i="114"/>
  <c r="O19" i="114"/>
  <c r="H19" i="114"/>
  <c r="E19" i="114"/>
  <c r="C19" i="114"/>
  <c r="P18" i="114"/>
  <c r="O18" i="114"/>
  <c r="H18" i="114"/>
  <c r="E18" i="114"/>
  <c r="C18" i="114" s="1"/>
  <c r="P17" i="114"/>
  <c r="O17" i="114"/>
  <c r="H17" i="114"/>
  <c r="E17" i="114" s="1"/>
  <c r="C17" i="114" s="1"/>
  <c r="P16" i="114"/>
  <c r="O16" i="114"/>
  <c r="H16" i="114"/>
  <c r="E16" i="114"/>
  <c r="C16" i="114"/>
  <c r="P15" i="114"/>
  <c r="O15" i="114"/>
  <c r="H15" i="114"/>
  <c r="E15" i="114"/>
  <c r="C15" i="114" s="1"/>
  <c r="P14" i="114"/>
  <c r="O14" i="114"/>
  <c r="H14" i="114"/>
  <c r="E14" i="114" s="1"/>
  <c r="C14" i="114" s="1"/>
  <c r="P13" i="114"/>
  <c r="O13" i="114"/>
  <c r="H13" i="114"/>
  <c r="E13" i="114" s="1"/>
  <c r="C13" i="114" s="1"/>
  <c r="P12" i="114"/>
  <c r="O12" i="114"/>
  <c r="H12" i="114"/>
  <c r="E12" i="114"/>
  <c r="C12" i="114"/>
  <c r="P11" i="114"/>
  <c r="O11" i="114"/>
  <c r="H11" i="114"/>
  <c r="E11" i="114"/>
  <c r="C11" i="114"/>
  <c r="P10" i="114"/>
  <c r="O10" i="114"/>
  <c r="H10" i="114"/>
  <c r="E10" i="114"/>
  <c r="C10" i="114" s="1"/>
  <c r="P9" i="114"/>
  <c r="O9" i="114"/>
  <c r="H9" i="114"/>
  <c r="E9" i="114" s="1"/>
  <c r="C9" i="114" s="1"/>
  <c r="P8" i="114"/>
  <c r="O8" i="114"/>
  <c r="H8" i="114"/>
  <c r="E8" i="114"/>
  <c r="C8" i="114"/>
  <c r="P7" i="114"/>
  <c r="O7" i="114"/>
  <c r="H7" i="114"/>
  <c r="E7" i="114"/>
  <c r="C7" i="114"/>
  <c r="P6" i="114"/>
  <c r="O6" i="114"/>
  <c r="H6" i="114"/>
  <c r="E6" i="114"/>
  <c r="C6" i="114" s="1"/>
  <c r="P5" i="114"/>
  <c r="O5" i="114"/>
  <c r="H5" i="114"/>
  <c r="E5" i="114" s="1"/>
  <c r="C5" i="114" s="1"/>
  <c r="P4" i="114"/>
  <c r="E3" i="114"/>
  <c r="L38" i="113"/>
  <c r="K38" i="113"/>
  <c r="J38" i="113"/>
  <c r="P38" i="113" s="1"/>
  <c r="I38" i="113"/>
  <c r="P35" i="113"/>
  <c r="O35" i="113"/>
  <c r="H35" i="113"/>
  <c r="E35" i="113"/>
  <c r="P34" i="113"/>
  <c r="O34" i="113"/>
  <c r="H34" i="113"/>
  <c r="E34" i="113"/>
  <c r="P33" i="113"/>
  <c r="O33" i="113"/>
  <c r="H33" i="113"/>
  <c r="E33" i="113"/>
  <c r="C33" i="113" s="1"/>
  <c r="P32" i="113"/>
  <c r="O32" i="113"/>
  <c r="H32" i="113"/>
  <c r="E32" i="113" s="1"/>
  <c r="C32" i="113" s="1"/>
  <c r="P31" i="113"/>
  <c r="O31" i="113"/>
  <c r="H31" i="113"/>
  <c r="E31" i="113"/>
  <c r="C31" i="113"/>
  <c r="P30" i="113"/>
  <c r="O30" i="113"/>
  <c r="H30" i="113"/>
  <c r="E30" i="113"/>
  <c r="C30" i="113"/>
  <c r="P29" i="113"/>
  <c r="O29" i="113"/>
  <c r="H29" i="113"/>
  <c r="E29" i="113"/>
  <c r="C29" i="113" s="1"/>
  <c r="P28" i="113"/>
  <c r="O28" i="113"/>
  <c r="H28" i="113"/>
  <c r="E28" i="113" s="1"/>
  <c r="C28" i="113" s="1"/>
  <c r="P27" i="113"/>
  <c r="O27" i="113"/>
  <c r="H27" i="113"/>
  <c r="E27" i="113"/>
  <c r="C27" i="113"/>
  <c r="P26" i="113"/>
  <c r="O26" i="113"/>
  <c r="H26" i="113"/>
  <c r="E26" i="113"/>
  <c r="C26" i="113"/>
  <c r="P25" i="113"/>
  <c r="O25" i="113"/>
  <c r="H25" i="113"/>
  <c r="E25" i="113"/>
  <c r="C25" i="113" s="1"/>
  <c r="P24" i="113"/>
  <c r="O24" i="113"/>
  <c r="H24" i="113"/>
  <c r="E24" i="113" s="1"/>
  <c r="C24" i="113" s="1"/>
  <c r="P23" i="113"/>
  <c r="O23" i="113"/>
  <c r="H23" i="113"/>
  <c r="E23" i="113"/>
  <c r="C23" i="113"/>
  <c r="P22" i="113"/>
  <c r="O22" i="113"/>
  <c r="H22" i="113"/>
  <c r="E22" i="113"/>
  <c r="C22" i="113" s="1"/>
  <c r="P21" i="113"/>
  <c r="O21" i="113"/>
  <c r="H21" i="113"/>
  <c r="E21" i="113" s="1"/>
  <c r="C21" i="113" s="1"/>
  <c r="P20" i="113"/>
  <c r="O20" i="113"/>
  <c r="H20" i="113"/>
  <c r="E20" i="113" s="1"/>
  <c r="C20" i="113" s="1"/>
  <c r="P19" i="113"/>
  <c r="O19" i="113"/>
  <c r="H19" i="113"/>
  <c r="E19" i="113"/>
  <c r="C19" i="113"/>
  <c r="P18" i="113"/>
  <c r="O18" i="113"/>
  <c r="H18" i="113"/>
  <c r="E18" i="113"/>
  <c r="C18" i="113"/>
  <c r="P17" i="113"/>
  <c r="O17" i="113"/>
  <c r="H17" i="113"/>
  <c r="E17" i="113"/>
  <c r="C17" i="113" s="1"/>
  <c r="P16" i="113"/>
  <c r="O16" i="113"/>
  <c r="H16" i="113"/>
  <c r="E16" i="113" s="1"/>
  <c r="C16" i="113" s="1"/>
  <c r="P15" i="113"/>
  <c r="O15" i="113"/>
  <c r="H15" i="113"/>
  <c r="E15" i="113"/>
  <c r="C15" i="113"/>
  <c r="P14" i="113"/>
  <c r="O14" i="113"/>
  <c r="H14" i="113"/>
  <c r="E14" i="113"/>
  <c r="C14" i="113"/>
  <c r="P13" i="113"/>
  <c r="O13" i="113"/>
  <c r="H13" i="113"/>
  <c r="E13" i="113"/>
  <c r="C13" i="113" s="1"/>
  <c r="P12" i="113"/>
  <c r="O12" i="113"/>
  <c r="H12" i="113"/>
  <c r="E12" i="113" s="1"/>
  <c r="C12" i="113" s="1"/>
  <c r="P11" i="113"/>
  <c r="O11" i="113"/>
  <c r="H11" i="113"/>
  <c r="E11" i="113"/>
  <c r="C11" i="113"/>
  <c r="P10" i="113"/>
  <c r="O10" i="113"/>
  <c r="H10" i="113"/>
  <c r="E10" i="113"/>
  <c r="C10" i="113"/>
  <c r="P9" i="113"/>
  <c r="O9" i="113"/>
  <c r="H9" i="113"/>
  <c r="E9" i="113"/>
  <c r="C9" i="113" s="1"/>
  <c r="P8" i="113"/>
  <c r="O8" i="113"/>
  <c r="H8" i="113"/>
  <c r="E8" i="113" s="1"/>
  <c r="C8" i="113" s="1"/>
  <c r="P7" i="113"/>
  <c r="O7" i="113"/>
  <c r="H7" i="113"/>
  <c r="E7" i="113"/>
  <c r="C7" i="113"/>
  <c r="P6" i="113"/>
  <c r="O6" i="113"/>
  <c r="H6" i="113"/>
  <c r="E6" i="113"/>
  <c r="C6" i="113" s="1"/>
  <c r="P5" i="113"/>
  <c r="O5" i="113"/>
  <c r="H5" i="113"/>
  <c r="E5" i="113" s="1"/>
  <c r="P4" i="113"/>
  <c r="E3" i="113"/>
  <c r="P38" i="112"/>
  <c r="L38" i="112"/>
  <c r="K38" i="112"/>
  <c r="J38" i="112"/>
  <c r="I38" i="112"/>
  <c r="P35" i="112"/>
  <c r="O35" i="112"/>
  <c r="H35" i="112"/>
  <c r="E35" i="112"/>
  <c r="P34" i="112"/>
  <c r="O34" i="112"/>
  <c r="H34" i="112"/>
  <c r="E34" i="112"/>
  <c r="P33" i="112"/>
  <c r="O33" i="112"/>
  <c r="H33" i="112"/>
  <c r="E33" i="112"/>
  <c r="C33" i="112"/>
  <c r="P32" i="112"/>
  <c r="O32" i="112"/>
  <c r="H32" i="112"/>
  <c r="E32" i="112"/>
  <c r="C32" i="112" s="1"/>
  <c r="P31" i="112"/>
  <c r="O31" i="112"/>
  <c r="H31" i="112"/>
  <c r="E31" i="112" s="1"/>
  <c r="C31" i="112" s="1"/>
  <c r="P30" i="112"/>
  <c r="O30" i="112"/>
  <c r="H30" i="112"/>
  <c r="E30" i="112"/>
  <c r="C30" i="112"/>
  <c r="P29" i="112"/>
  <c r="O29" i="112"/>
  <c r="H29" i="112"/>
  <c r="E29" i="112"/>
  <c r="C29" i="112"/>
  <c r="P28" i="112"/>
  <c r="O28" i="112"/>
  <c r="H28" i="112"/>
  <c r="E28" i="112"/>
  <c r="C28" i="112" s="1"/>
  <c r="P27" i="112"/>
  <c r="O27" i="112"/>
  <c r="H27" i="112"/>
  <c r="E27" i="112" s="1"/>
  <c r="C27" i="112" s="1"/>
  <c r="P26" i="112"/>
  <c r="O26" i="112"/>
  <c r="H26" i="112"/>
  <c r="E26" i="112"/>
  <c r="C26" i="112"/>
  <c r="P25" i="112"/>
  <c r="O25" i="112"/>
  <c r="H25" i="112"/>
  <c r="E25" i="112"/>
  <c r="C25" i="112"/>
  <c r="P24" i="112"/>
  <c r="O24" i="112"/>
  <c r="H24" i="112"/>
  <c r="E24" i="112"/>
  <c r="C24" i="112" s="1"/>
  <c r="P23" i="112"/>
  <c r="O23" i="112"/>
  <c r="H23" i="112"/>
  <c r="E23" i="112" s="1"/>
  <c r="C23" i="112" s="1"/>
  <c r="P22" i="112"/>
  <c r="O22" i="112"/>
  <c r="H22" i="112"/>
  <c r="E22" i="112"/>
  <c r="C22" i="112"/>
  <c r="P21" i="112"/>
  <c r="O21" i="112"/>
  <c r="H21" i="112"/>
  <c r="E21" i="112"/>
  <c r="C21" i="112" s="1"/>
  <c r="P20" i="112"/>
  <c r="O20" i="112"/>
  <c r="H20" i="112"/>
  <c r="E20" i="112" s="1"/>
  <c r="C20" i="112" s="1"/>
  <c r="P19" i="112"/>
  <c r="O19" i="112"/>
  <c r="H19" i="112"/>
  <c r="E19" i="112" s="1"/>
  <c r="C19" i="112" s="1"/>
  <c r="P18" i="112"/>
  <c r="O18" i="112"/>
  <c r="H18" i="112"/>
  <c r="E18" i="112"/>
  <c r="C18" i="112"/>
  <c r="P17" i="112"/>
  <c r="O17" i="112"/>
  <c r="H17" i="112"/>
  <c r="E17" i="112"/>
  <c r="C17" i="112"/>
  <c r="P16" i="112"/>
  <c r="O16" i="112"/>
  <c r="H16" i="112"/>
  <c r="E16" i="112"/>
  <c r="C16" i="112" s="1"/>
  <c r="P15" i="112"/>
  <c r="O15" i="112"/>
  <c r="H15" i="112"/>
  <c r="E15" i="112" s="1"/>
  <c r="C15" i="112" s="1"/>
  <c r="P14" i="112"/>
  <c r="O14" i="112"/>
  <c r="H14" i="112"/>
  <c r="E14" i="112"/>
  <c r="C14" i="112"/>
  <c r="P13" i="112"/>
  <c r="O13" i="112"/>
  <c r="H13" i="112"/>
  <c r="E13" i="112"/>
  <c r="C13" i="112"/>
  <c r="P12" i="112"/>
  <c r="O12" i="112"/>
  <c r="H12" i="112"/>
  <c r="E12" i="112"/>
  <c r="C12" i="112" s="1"/>
  <c r="P11" i="112"/>
  <c r="O11" i="112"/>
  <c r="H11" i="112"/>
  <c r="E11" i="112" s="1"/>
  <c r="C11" i="112" s="1"/>
  <c r="P10" i="112"/>
  <c r="O10" i="112"/>
  <c r="H10" i="112"/>
  <c r="E10" i="112"/>
  <c r="C10" i="112"/>
  <c r="P9" i="112"/>
  <c r="O9" i="112"/>
  <c r="H9" i="112"/>
  <c r="E9" i="112"/>
  <c r="C9" i="112"/>
  <c r="P8" i="112"/>
  <c r="O8" i="112"/>
  <c r="H8" i="112"/>
  <c r="E8" i="112"/>
  <c r="C8" i="112" s="1"/>
  <c r="P7" i="112"/>
  <c r="O7" i="112"/>
  <c r="H7" i="112"/>
  <c r="E7" i="112" s="1"/>
  <c r="C7" i="112" s="1"/>
  <c r="P6" i="112"/>
  <c r="O6" i="112"/>
  <c r="H6" i="112"/>
  <c r="E6" i="112"/>
  <c r="C6" i="112"/>
  <c r="P5" i="112"/>
  <c r="O5" i="112"/>
  <c r="H5" i="112"/>
  <c r="E5" i="112"/>
  <c r="P4" i="112"/>
  <c r="E3" i="112"/>
  <c r="P38" i="111"/>
  <c r="N38" i="111"/>
  <c r="L36" i="111"/>
  <c r="K36" i="111"/>
  <c r="J36" i="111"/>
  <c r="I36" i="111"/>
  <c r="O35" i="111"/>
  <c r="H35" i="111"/>
  <c r="E35" i="111" s="1"/>
  <c r="C35" i="111" s="1"/>
  <c r="O34" i="111"/>
  <c r="H34" i="111"/>
  <c r="E34" i="111" s="1"/>
  <c r="P33" i="111"/>
  <c r="O33" i="111"/>
  <c r="H33" i="111"/>
  <c r="E33" i="111" s="1"/>
  <c r="O32" i="111"/>
  <c r="H32" i="111"/>
  <c r="E32" i="111"/>
  <c r="C32" i="111" s="1"/>
  <c r="O31" i="111"/>
  <c r="H31" i="111"/>
  <c r="E31" i="111"/>
  <c r="C31" i="111" s="1"/>
  <c r="O30" i="111"/>
  <c r="H30" i="111"/>
  <c r="E30" i="111" s="1"/>
  <c r="C30" i="111" s="1"/>
  <c r="O29" i="111"/>
  <c r="H29" i="111"/>
  <c r="E29" i="111"/>
  <c r="C29" i="111" s="1"/>
  <c r="O28" i="111"/>
  <c r="H28" i="111"/>
  <c r="E28" i="111"/>
  <c r="C28" i="111" s="1"/>
  <c r="O27" i="111"/>
  <c r="H27" i="111"/>
  <c r="E27" i="111"/>
  <c r="C27" i="111" s="1"/>
  <c r="O26" i="111"/>
  <c r="H26" i="111"/>
  <c r="E26" i="111" s="1"/>
  <c r="C26" i="111" s="1"/>
  <c r="O25" i="111"/>
  <c r="H25" i="111"/>
  <c r="E25" i="111"/>
  <c r="C25" i="111" s="1"/>
  <c r="O24" i="111"/>
  <c r="H24" i="111"/>
  <c r="E24" i="111"/>
  <c r="C24" i="111" s="1"/>
  <c r="O23" i="111"/>
  <c r="H23" i="111"/>
  <c r="E23" i="111"/>
  <c r="C23" i="111" s="1"/>
  <c r="O22" i="111"/>
  <c r="H22" i="111"/>
  <c r="E22" i="111" s="1"/>
  <c r="C22" i="111" s="1"/>
  <c r="O21" i="111"/>
  <c r="H21" i="111"/>
  <c r="E21" i="111"/>
  <c r="C21" i="111" s="1"/>
  <c r="O20" i="111"/>
  <c r="H20" i="111"/>
  <c r="E20" i="111"/>
  <c r="C20" i="111" s="1"/>
  <c r="O19" i="111"/>
  <c r="H19" i="111"/>
  <c r="E19" i="111"/>
  <c r="C19" i="111" s="1"/>
  <c r="O18" i="111"/>
  <c r="H18" i="111"/>
  <c r="E18" i="111" s="1"/>
  <c r="C18" i="111" s="1"/>
  <c r="O17" i="111"/>
  <c r="H17" i="111"/>
  <c r="E17" i="111"/>
  <c r="C17" i="111" s="1"/>
  <c r="O16" i="111"/>
  <c r="H16" i="111"/>
  <c r="E16" i="111"/>
  <c r="C16" i="111" s="1"/>
  <c r="O15" i="111"/>
  <c r="H15" i="111"/>
  <c r="E15" i="111"/>
  <c r="C15" i="111" s="1"/>
  <c r="O14" i="111"/>
  <c r="H14" i="111"/>
  <c r="E14" i="111" s="1"/>
  <c r="C14" i="111" s="1"/>
  <c r="O13" i="111"/>
  <c r="H13" i="111"/>
  <c r="E13" i="111"/>
  <c r="C13" i="111" s="1"/>
  <c r="O12" i="111"/>
  <c r="H12" i="111"/>
  <c r="E12" i="111"/>
  <c r="C12" i="111" s="1"/>
  <c r="O11" i="111"/>
  <c r="H11" i="111"/>
  <c r="E11" i="111"/>
  <c r="C11" i="111" s="1"/>
  <c r="O10" i="111"/>
  <c r="H10" i="111"/>
  <c r="E10" i="111" s="1"/>
  <c r="C10" i="111" s="1"/>
  <c r="O9" i="111"/>
  <c r="H9" i="111"/>
  <c r="E9" i="111"/>
  <c r="C9" i="111" s="1"/>
  <c r="P8" i="111"/>
  <c r="O8" i="111"/>
  <c r="H8" i="111"/>
  <c r="E8" i="111" s="1"/>
  <c r="C8" i="111" s="1"/>
  <c r="P7" i="111"/>
  <c r="O7" i="111"/>
  <c r="H7" i="111"/>
  <c r="E7" i="111"/>
  <c r="C7" i="111"/>
  <c r="P6" i="111"/>
  <c r="O6" i="111"/>
  <c r="H6" i="111"/>
  <c r="E6" i="111"/>
  <c r="C6" i="111" s="1"/>
  <c r="P5" i="111"/>
  <c r="O5" i="111"/>
  <c r="H5" i="111"/>
  <c r="P4" i="111"/>
  <c r="E3" i="111"/>
  <c r="P38" i="110"/>
  <c r="L38" i="110"/>
  <c r="K38" i="110"/>
  <c r="J38" i="110"/>
  <c r="I38" i="110"/>
  <c r="P35" i="110"/>
  <c r="O35" i="110"/>
  <c r="H35" i="110"/>
  <c r="E35" i="110"/>
  <c r="P34" i="110"/>
  <c r="O34" i="110"/>
  <c r="H34" i="110"/>
  <c r="E34" i="110"/>
  <c r="P33" i="110"/>
  <c r="O33" i="110"/>
  <c r="H33" i="110"/>
  <c r="E33" i="110"/>
  <c r="C33" i="110"/>
  <c r="P32" i="110"/>
  <c r="O32" i="110"/>
  <c r="H32" i="110"/>
  <c r="E32" i="110"/>
  <c r="C32" i="110" s="1"/>
  <c r="P31" i="110"/>
  <c r="O31" i="110"/>
  <c r="H31" i="110"/>
  <c r="E31" i="110" s="1"/>
  <c r="C31" i="110" s="1"/>
  <c r="P30" i="110"/>
  <c r="O30" i="110"/>
  <c r="H30" i="110"/>
  <c r="E30" i="110"/>
  <c r="C30" i="110"/>
  <c r="P29" i="110"/>
  <c r="O29" i="110"/>
  <c r="H29" i="110"/>
  <c r="E29" i="110"/>
  <c r="C29" i="110"/>
  <c r="P28" i="110"/>
  <c r="O28" i="110"/>
  <c r="H28" i="110"/>
  <c r="E28" i="110"/>
  <c r="C28" i="110" s="1"/>
  <c r="P27" i="110"/>
  <c r="O27" i="110"/>
  <c r="H27" i="110"/>
  <c r="E27" i="110" s="1"/>
  <c r="C27" i="110" s="1"/>
  <c r="P26" i="110"/>
  <c r="O26" i="110"/>
  <c r="H26" i="110"/>
  <c r="E26" i="110"/>
  <c r="C26" i="110"/>
  <c r="P25" i="110"/>
  <c r="O25" i="110"/>
  <c r="H25" i="110"/>
  <c r="E25" i="110"/>
  <c r="C25" i="110"/>
  <c r="P24" i="110"/>
  <c r="O24" i="110"/>
  <c r="H24" i="110"/>
  <c r="E24" i="110"/>
  <c r="C24" i="110" s="1"/>
  <c r="P23" i="110"/>
  <c r="O23" i="110"/>
  <c r="H23" i="110"/>
  <c r="E23" i="110" s="1"/>
  <c r="C23" i="110" s="1"/>
  <c r="P22" i="110"/>
  <c r="O22" i="110"/>
  <c r="H22" i="110"/>
  <c r="E22" i="110"/>
  <c r="C22" i="110"/>
  <c r="P21" i="110"/>
  <c r="O21" i="110"/>
  <c r="H21" i="110"/>
  <c r="E21" i="110"/>
  <c r="C21" i="110" s="1"/>
  <c r="P20" i="110"/>
  <c r="O20" i="110"/>
  <c r="H20" i="110"/>
  <c r="E20" i="110" s="1"/>
  <c r="C20" i="110" s="1"/>
  <c r="P19" i="110"/>
  <c r="O19" i="110"/>
  <c r="H19" i="110"/>
  <c r="E19" i="110" s="1"/>
  <c r="C19" i="110" s="1"/>
  <c r="P18" i="110"/>
  <c r="O18" i="110"/>
  <c r="H18" i="110"/>
  <c r="E18" i="110"/>
  <c r="C18" i="110"/>
  <c r="P17" i="110"/>
  <c r="O17" i="110"/>
  <c r="H17" i="110"/>
  <c r="E17" i="110"/>
  <c r="C17" i="110"/>
  <c r="P16" i="110"/>
  <c r="O16" i="110"/>
  <c r="H16" i="110"/>
  <c r="E16" i="110"/>
  <c r="C16" i="110" s="1"/>
  <c r="P15" i="110"/>
  <c r="O15" i="110"/>
  <c r="H15" i="110"/>
  <c r="E15" i="110" s="1"/>
  <c r="C15" i="110" s="1"/>
  <c r="P14" i="110"/>
  <c r="O14" i="110"/>
  <c r="H14" i="110"/>
  <c r="E14" i="110"/>
  <c r="C14" i="110"/>
  <c r="P13" i="110"/>
  <c r="O13" i="110"/>
  <c r="H13" i="110"/>
  <c r="E13" i="110"/>
  <c r="C13" i="110"/>
  <c r="P12" i="110"/>
  <c r="O12" i="110"/>
  <c r="H12" i="110"/>
  <c r="E12" i="110"/>
  <c r="C12" i="110" s="1"/>
  <c r="P11" i="110"/>
  <c r="O11" i="110"/>
  <c r="H11" i="110"/>
  <c r="E11" i="110" s="1"/>
  <c r="C11" i="110" s="1"/>
  <c r="P10" i="110"/>
  <c r="O10" i="110"/>
  <c r="H10" i="110"/>
  <c r="E10" i="110"/>
  <c r="C10" i="110"/>
  <c r="P9" i="110"/>
  <c r="O9" i="110"/>
  <c r="H9" i="110"/>
  <c r="E9" i="110"/>
  <c r="C9" i="110"/>
  <c r="P8" i="110"/>
  <c r="O8" i="110"/>
  <c r="H8" i="110"/>
  <c r="E8" i="110"/>
  <c r="C8" i="110" s="1"/>
  <c r="P7" i="110"/>
  <c r="O7" i="110"/>
  <c r="H7" i="110"/>
  <c r="E7" i="110" s="1"/>
  <c r="C7" i="110" s="1"/>
  <c r="P6" i="110"/>
  <c r="O6" i="110"/>
  <c r="H6" i="110"/>
  <c r="E6" i="110"/>
  <c r="C6" i="110"/>
  <c r="P5" i="110"/>
  <c r="O5" i="110"/>
  <c r="H5" i="110"/>
  <c r="E5" i="110"/>
  <c r="P4" i="110"/>
  <c r="E3" i="110"/>
  <c r="L38" i="109"/>
  <c r="K38" i="109"/>
  <c r="J38" i="109"/>
  <c r="N38" i="109" s="1"/>
  <c r="I38" i="109"/>
  <c r="P35" i="109"/>
  <c r="O35" i="109"/>
  <c r="H35" i="109"/>
  <c r="E35" i="109"/>
  <c r="P34" i="109"/>
  <c r="O34" i="109"/>
  <c r="H34" i="109"/>
  <c r="E34" i="109"/>
  <c r="P33" i="109"/>
  <c r="O33" i="109"/>
  <c r="H33" i="109"/>
  <c r="E33" i="109"/>
  <c r="C33" i="109"/>
  <c r="P32" i="109"/>
  <c r="O32" i="109"/>
  <c r="H32" i="109"/>
  <c r="E32" i="109"/>
  <c r="C32" i="109"/>
  <c r="P31" i="109"/>
  <c r="O31" i="109"/>
  <c r="H31" i="109"/>
  <c r="E31" i="109"/>
  <c r="C31" i="109" s="1"/>
  <c r="P30" i="109"/>
  <c r="O30" i="109"/>
  <c r="H30" i="109"/>
  <c r="E30" i="109" s="1"/>
  <c r="C30" i="109" s="1"/>
  <c r="P29" i="109"/>
  <c r="O29" i="109"/>
  <c r="H29" i="109"/>
  <c r="E29" i="109"/>
  <c r="C29" i="109"/>
  <c r="P28" i="109"/>
  <c r="O28" i="109"/>
  <c r="H28" i="109"/>
  <c r="E28" i="109"/>
  <c r="C28" i="109"/>
  <c r="P27" i="109"/>
  <c r="O27" i="109"/>
  <c r="H27" i="109"/>
  <c r="E27" i="109"/>
  <c r="C27" i="109" s="1"/>
  <c r="P26" i="109"/>
  <c r="O26" i="109"/>
  <c r="H26" i="109"/>
  <c r="E26" i="109" s="1"/>
  <c r="C26" i="109" s="1"/>
  <c r="P25" i="109"/>
  <c r="O25" i="109"/>
  <c r="H25" i="109"/>
  <c r="E25" i="109"/>
  <c r="C25" i="109"/>
  <c r="P24" i="109"/>
  <c r="O24" i="109"/>
  <c r="H24" i="109"/>
  <c r="E24" i="109"/>
  <c r="C24" i="109" s="1"/>
  <c r="P23" i="109"/>
  <c r="O23" i="109"/>
  <c r="H23" i="109"/>
  <c r="E23" i="109" s="1"/>
  <c r="C23" i="109" s="1"/>
  <c r="P22" i="109"/>
  <c r="O22" i="109"/>
  <c r="H22" i="109"/>
  <c r="E22" i="109" s="1"/>
  <c r="C22" i="109" s="1"/>
  <c r="P21" i="109"/>
  <c r="O21" i="109"/>
  <c r="H21" i="109"/>
  <c r="E21" i="109"/>
  <c r="C21" i="109"/>
  <c r="P20" i="109"/>
  <c r="O20" i="109"/>
  <c r="H20" i="109"/>
  <c r="E20" i="109"/>
  <c r="C20" i="109"/>
  <c r="P19" i="109"/>
  <c r="O19" i="109"/>
  <c r="H19" i="109"/>
  <c r="E19" i="109"/>
  <c r="C19" i="109" s="1"/>
  <c r="P18" i="109"/>
  <c r="O18" i="109"/>
  <c r="H18" i="109"/>
  <c r="E18" i="109" s="1"/>
  <c r="C18" i="109" s="1"/>
  <c r="P17" i="109"/>
  <c r="O17" i="109"/>
  <c r="H17" i="109"/>
  <c r="E17" i="109"/>
  <c r="C17" i="109"/>
  <c r="P16" i="109"/>
  <c r="O16" i="109"/>
  <c r="H16" i="109"/>
  <c r="E16" i="109"/>
  <c r="C16" i="109"/>
  <c r="P15" i="109"/>
  <c r="O15" i="109"/>
  <c r="H15" i="109"/>
  <c r="E15" i="109"/>
  <c r="C15" i="109" s="1"/>
  <c r="P14" i="109"/>
  <c r="O14" i="109"/>
  <c r="H14" i="109"/>
  <c r="E14" i="109" s="1"/>
  <c r="C14" i="109" s="1"/>
  <c r="P13" i="109"/>
  <c r="O13" i="109"/>
  <c r="H13" i="109"/>
  <c r="E13" i="109"/>
  <c r="C13" i="109"/>
  <c r="P12" i="109"/>
  <c r="O12" i="109"/>
  <c r="H12" i="109"/>
  <c r="E12" i="109"/>
  <c r="C12" i="109"/>
  <c r="P11" i="109"/>
  <c r="O11" i="109"/>
  <c r="H11" i="109"/>
  <c r="E11" i="109"/>
  <c r="C11" i="109" s="1"/>
  <c r="P10" i="109"/>
  <c r="O10" i="109"/>
  <c r="H10" i="109"/>
  <c r="E10" i="109" s="1"/>
  <c r="C10" i="109" s="1"/>
  <c r="P9" i="109"/>
  <c r="O9" i="109"/>
  <c r="H9" i="109"/>
  <c r="E9" i="109"/>
  <c r="C9" i="109"/>
  <c r="P8" i="109"/>
  <c r="O8" i="109"/>
  <c r="H8" i="109"/>
  <c r="E8" i="109"/>
  <c r="C8" i="109" s="1"/>
  <c r="P7" i="109"/>
  <c r="O7" i="109"/>
  <c r="H7" i="109"/>
  <c r="E7" i="109" s="1"/>
  <c r="C7" i="109" s="1"/>
  <c r="P6" i="109"/>
  <c r="O6" i="109"/>
  <c r="H6" i="109"/>
  <c r="E6" i="109" s="1"/>
  <c r="C6" i="109" s="1"/>
  <c r="P5" i="109"/>
  <c r="O5" i="109"/>
  <c r="H5" i="109"/>
  <c r="E5" i="109"/>
  <c r="C5" i="109"/>
  <c r="P4" i="109"/>
  <c r="E3" i="109"/>
  <c r="N38" i="108"/>
  <c r="L38" i="108"/>
  <c r="K38" i="108"/>
  <c r="J38" i="108"/>
  <c r="P38" i="108" s="1"/>
  <c r="I38" i="108"/>
  <c r="P35" i="108"/>
  <c r="O35" i="108"/>
  <c r="H35" i="108"/>
  <c r="E35" i="108" s="1"/>
  <c r="P34" i="108"/>
  <c r="O34" i="108"/>
  <c r="H34" i="108"/>
  <c r="E34" i="108" s="1"/>
  <c r="P33" i="108"/>
  <c r="O33" i="108"/>
  <c r="H33" i="108"/>
  <c r="E33" i="108" s="1"/>
  <c r="C33" i="108" s="1"/>
  <c r="P32" i="108"/>
  <c r="O32" i="108"/>
  <c r="H32" i="108"/>
  <c r="E32" i="108"/>
  <c r="C32" i="108"/>
  <c r="P31" i="108"/>
  <c r="O31" i="108"/>
  <c r="H31" i="108"/>
  <c r="E31" i="108"/>
  <c r="C31" i="108"/>
  <c r="P30" i="108"/>
  <c r="O30" i="108"/>
  <c r="H30" i="108"/>
  <c r="E30" i="108"/>
  <c r="C30" i="108" s="1"/>
  <c r="P29" i="108"/>
  <c r="O29" i="108"/>
  <c r="H29" i="108"/>
  <c r="E29" i="108" s="1"/>
  <c r="C29" i="108" s="1"/>
  <c r="P28" i="108"/>
  <c r="O28" i="108"/>
  <c r="H28" i="108"/>
  <c r="E28" i="108"/>
  <c r="C28" i="108"/>
  <c r="P27" i="108"/>
  <c r="O27" i="108"/>
  <c r="H27" i="108"/>
  <c r="E27" i="108"/>
  <c r="C27" i="108" s="1"/>
  <c r="P26" i="108"/>
  <c r="O26" i="108"/>
  <c r="H26" i="108"/>
  <c r="E26" i="108" s="1"/>
  <c r="C26" i="108" s="1"/>
  <c r="P25" i="108"/>
  <c r="O25" i="108"/>
  <c r="H25" i="108"/>
  <c r="E25" i="108" s="1"/>
  <c r="C25" i="108" s="1"/>
  <c r="P24" i="108"/>
  <c r="O24" i="108"/>
  <c r="H24" i="108"/>
  <c r="E24" i="108"/>
  <c r="C24" i="108"/>
  <c r="P23" i="108"/>
  <c r="O23" i="108"/>
  <c r="H23" i="108"/>
  <c r="E23" i="108" s="1"/>
  <c r="C23" i="108" s="1"/>
  <c r="P22" i="108"/>
  <c r="O22" i="108"/>
  <c r="H22" i="108"/>
  <c r="E22" i="108"/>
  <c r="C22" i="108" s="1"/>
  <c r="P21" i="108"/>
  <c r="O21" i="108"/>
  <c r="H21" i="108"/>
  <c r="E21" i="108" s="1"/>
  <c r="C21" i="108"/>
  <c r="P20" i="108"/>
  <c r="O20" i="108"/>
  <c r="H20" i="108"/>
  <c r="E20" i="108"/>
  <c r="C20" i="108"/>
  <c r="P19" i="108"/>
  <c r="O19" i="108"/>
  <c r="H19" i="108"/>
  <c r="E19" i="108"/>
  <c r="C19" i="108"/>
  <c r="P18" i="108"/>
  <c r="O18" i="108"/>
  <c r="H18" i="108"/>
  <c r="E18" i="108"/>
  <c r="C18" i="108" s="1"/>
  <c r="P17" i="108"/>
  <c r="O17" i="108"/>
  <c r="H17" i="108"/>
  <c r="E17" i="108" s="1"/>
  <c r="C17" i="108"/>
  <c r="P16" i="108"/>
  <c r="O16" i="108"/>
  <c r="H16" i="108"/>
  <c r="E16" i="108"/>
  <c r="C16" i="108" s="1"/>
  <c r="P15" i="108"/>
  <c r="O15" i="108"/>
  <c r="H15" i="108"/>
  <c r="E15" i="108" s="1"/>
  <c r="C15" i="108" s="1"/>
  <c r="P14" i="108"/>
  <c r="O14" i="108"/>
  <c r="H14" i="108"/>
  <c r="E14" i="108"/>
  <c r="C14" i="108" s="1"/>
  <c r="P13" i="108"/>
  <c r="O13" i="108"/>
  <c r="H13" i="108"/>
  <c r="E13" i="108" s="1"/>
  <c r="C13" i="108"/>
  <c r="P12" i="108"/>
  <c r="O12" i="108"/>
  <c r="H12" i="108"/>
  <c r="E12" i="108"/>
  <c r="C12" i="108"/>
  <c r="P11" i="108"/>
  <c r="O11" i="108"/>
  <c r="H11" i="108"/>
  <c r="E11" i="108"/>
  <c r="C11" i="108"/>
  <c r="P10" i="108"/>
  <c r="O10" i="108"/>
  <c r="H10" i="108"/>
  <c r="E10" i="108"/>
  <c r="C10" i="108" s="1"/>
  <c r="P9" i="108"/>
  <c r="O9" i="108"/>
  <c r="H9" i="108"/>
  <c r="E9" i="108" s="1"/>
  <c r="C9" i="108"/>
  <c r="P8" i="108"/>
  <c r="O8" i="108"/>
  <c r="H8" i="108"/>
  <c r="E8" i="108"/>
  <c r="C8" i="108" s="1"/>
  <c r="P7" i="108"/>
  <c r="O7" i="108"/>
  <c r="H7" i="108"/>
  <c r="E7" i="108" s="1"/>
  <c r="C7" i="108" s="1"/>
  <c r="P6" i="108"/>
  <c r="O6" i="108"/>
  <c r="H6" i="108"/>
  <c r="E6" i="108"/>
  <c r="C6" i="108" s="1"/>
  <c r="P5" i="108"/>
  <c r="O5" i="108"/>
  <c r="H5" i="108"/>
  <c r="E5" i="108" s="1"/>
  <c r="H38" i="108" s="1"/>
  <c r="C5" i="108"/>
  <c r="P4" i="108"/>
  <c r="E3" i="108"/>
  <c r="L38" i="107"/>
  <c r="N38" i="107" s="1"/>
  <c r="K38" i="107"/>
  <c r="J38" i="107"/>
  <c r="P38" i="107" s="1"/>
  <c r="I38" i="107"/>
  <c r="P35" i="107"/>
  <c r="O35" i="107"/>
  <c r="H35" i="107"/>
  <c r="E35" i="107"/>
  <c r="P34" i="107"/>
  <c r="O34" i="107"/>
  <c r="H34" i="107"/>
  <c r="E34" i="107"/>
  <c r="P33" i="107"/>
  <c r="O33" i="107"/>
  <c r="H33" i="107"/>
  <c r="E33" i="107"/>
  <c r="C33" i="107" s="1"/>
  <c r="P32" i="107"/>
  <c r="O32" i="107"/>
  <c r="H32" i="107"/>
  <c r="E32" i="107" s="1"/>
  <c r="C32" i="107"/>
  <c r="P31" i="107"/>
  <c r="O31" i="107"/>
  <c r="H31" i="107"/>
  <c r="E31" i="107"/>
  <c r="C31" i="107"/>
  <c r="P30" i="107"/>
  <c r="O30" i="107"/>
  <c r="H30" i="107"/>
  <c r="E30" i="107"/>
  <c r="C30" i="107" s="1"/>
  <c r="P29" i="107"/>
  <c r="O29" i="107"/>
  <c r="H29" i="107"/>
  <c r="E29" i="107" s="1"/>
  <c r="C29" i="107" s="1"/>
  <c r="P28" i="107"/>
  <c r="O28" i="107"/>
  <c r="H28" i="107"/>
  <c r="E28" i="107" s="1"/>
  <c r="C28" i="107" s="1"/>
  <c r="P27" i="107"/>
  <c r="O27" i="107"/>
  <c r="H27" i="107"/>
  <c r="E27" i="107"/>
  <c r="C27" i="107"/>
  <c r="P26" i="107"/>
  <c r="O26" i="107"/>
  <c r="H26" i="107"/>
  <c r="E26" i="107"/>
  <c r="C26" i="107"/>
  <c r="P25" i="107"/>
  <c r="O25" i="107"/>
  <c r="H25" i="107"/>
  <c r="E25" i="107"/>
  <c r="C25" i="107" s="1"/>
  <c r="P24" i="107"/>
  <c r="O24" i="107"/>
  <c r="H24" i="107"/>
  <c r="E24" i="107" s="1"/>
  <c r="C24" i="107"/>
  <c r="P23" i="107"/>
  <c r="O23" i="107"/>
  <c r="H23" i="107"/>
  <c r="E23" i="107"/>
  <c r="C23" i="107"/>
  <c r="P22" i="107"/>
  <c r="O22" i="107"/>
  <c r="H22" i="107"/>
  <c r="E22" i="107"/>
  <c r="C22" i="107" s="1"/>
  <c r="P21" i="107"/>
  <c r="O21" i="107"/>
  <c r="H21" i="107"/>
  <c r="E21" i="107" s="1"/>
  <c r="C21" i="107" s="1"/>
  <c r="P20" i="107"/>
  <c r="O20" i="107"/>
  <c r="H20" i="107"/>
  <c r="E20" i="107" s="1"/>
  <c r="C20" i="107" s="1"/>
  <c r="P19" i="107"/>
  <c r="O19" i="107"/>
  <c r="H19" i="107"/>
  <c r="E19" i="107"/>
  <c r="C19" i="107"/>
  <c r="P18" i="107"/>
  <c r="O18" i="107"/>
  <c r="H18" i="107"/>
  <c r="E18" i="107"/>
  <c r="C18" i="107"/>
  <c r="P17" i="107"/>
  <c r="O17" i="107"/>
  <c r="H17" i="107"/>
  <c r="E17" i="107"/>
  <c r="C17" i="107" s="1"/>
  <c r="P16" i="107"/>
  <c r="O16" i="107"/>
  <c r="H16" i="107"/>
  <c r="E16" i="107" s="1"/>
  <c r="C16" i="107"/>
  <c r="P15" i="107"/>
  <c r="O15" i="107"/>
  <c r="H15" i="107"/>
  <c r="E15" i="107"/>
  <c r="C15" i="107"/>
  <c r="P14" i="107"/>
  <c r="O14" i="107"/>
  <c r="H14" i="107"/>
  <c r="E14" i="107"/>
  <c r="C14" i="107" s="1"/>
  <c r="P13" i="107"/>
  <c r="O13" i="107"/>
  <c r="H13" i="107"/>
  <c r="E13" i="107" s="1"/>
  <c r="C13" i="107" s="1"/>
  <c r="P12" i="107"/>
  <c r="O12" i="107"/>
  <c r="H12" i="107"/>
  <c r="E12" i="107" s="1"/>
  <c r="C12" i="107" s="1"/>
  <c r="P11" i="107"/>
  <c r="O11" i="107"/>
  <c r="H11" i="107"/>
  <c r="E11" i="107"/>
  <c r="C11" i="107"/>
  <c r="P10" i="107"/>
  <c r="O10" i="107"/>
  <c r="H10" i="107"/>
  <c r="E10" i="107"/>
  <c r="C10" i="107"/>
  <c r="P9" i="107"/>
  <c r="O9" i="107"/>
  <c r="H9" i="107"/>
  <c r="E9" i="107"/>
  <c r="C9" i="107" s="1"/>
  <c r="P8" i="107"/>
  <c r="O8" i="107"/>
  <c r="H8" i="107"/>
  <c r="E8" i="107" s="1"/>
  <c r="C8" i="107"/>
  <c r="P7" i="107"/>
  <c r="O7" i="107"/>
  <c r="H7" i="107"/>
  <c r="E7" i="107"/>
  <c r="C7" i="107"/>
  <c r="P6" i="107"/>
  <c r="O6" i="107"/>
  <c r="H6" i="107"/>
  <c r="E6" i="107"/>
  <c r="C6" i="107" s="1"/>
  <c r="P5" i="107"/>
  <c r="O5" i="107"/>
  <c r="H5" i="107"/>
  <c r="E5" i="107" s="1"/>
  <c r="P4" i="107"/>
  <c r="E3" i="107"/>
  <c r="P38" i="106"/>
  <c r="L38" i="106"/>
  <c r="K38" i="106"/>
  <c r="J38" i="106"/>
  <c r="I38" i="106"/>
  <c r="P35" i="106"/>
  <c r="O35" i="106"/>
  <c r="H35" i="106"/>
  <c r="E35" i="106"/>
  <c r="P34" i="106"/>
  <c r="O34" i="106"/>
  <c r="H34" i="106"/>
  <c r="E34" i="106"/>
  <c r="P33" i="106"/>
  <c r="O33" i="106"/>
  <c r="H33" i="106"/>
  <c r="E33" i="106"/>
  <c r="C33" i="106"/>
  <c r="P32" i="106"/>
  <c r="O32" i="106"/>
  <c r="H32" i="106"/>
  <c r="E32" i="106"/>
  <c r="C32" i="106" s="1"/>
  <c r="P31" i="106"/>
  <c r="O31" i="106"/>
  <c r="H31" i="106"/>
  <c r="E31" i="106" s="1"/>
  <c r="C31" i="106"/>
  <c r="P30" i="106"/>
  <c r="O30" i="106"/>
  <c r="H30" i="106"/>
  <c r="E30" i="106"/>
  <c r="C30" i="106"/>
  <c r="P29" i="106"/>
  <c r="O29" i="106"/>
  <c r="H29" i="106"/>
  <c r="E29" i="106"/>
  <c r="C29" i="106" s="1"/>
  <c r="P28" i="106"/>
  <c r="O28" i="106"/>
  <c r="H28" i="106"/>
  <c r="E28" i="106" s="1"/>
  <c r="C28" i="106" s="1"/>
  <c r="P27" i="106"/>
  <c r="O27" i="106"/>
  <c r="H27" i="106"/>
  <c r="E27" i="106" s="1"/>
  <c r="C27" i="106" s="1"/>
  <c r="P26" i="106"/>
  <c r="O26" i="106"/>
  <c r="H26" i="106"/>
  <c r="E26" i="106"/>
  <c r="C26" i="106"/>
  <c r="P25" i="106"/>
  <c r="O25" i="106"/>
  <c r="H25" i="106"/>
  <c r="E25" i="106"/>
  <c r="C25" i="106"/>
  <c r="P24" i="106"/>
  <c r="O24" i="106"/>
  <c r="H24" i="106"/>
  <c r="E24" i="106"/>
  <c r="C24" i="106" s="1"/>
  <c r="P23" i="106"/>
  <c r="O23" i="106"/>
  <c r="H23" i="106"/>
  <c r="E23" i="106" s="1"/>
  <c r="C23" i="106"/>
  <c r="P22" i="106"/>
  <c r="O22" i="106"/>
  <c r="H22" i="106"/>
  <c r="E22" i="106"/>
  <c r="C22" i="106"/>
  <c r="P21" i="106"/>
  <c r="O21" i="106"/>
  <c r="H21" i="106"/>
  <c r="E21" i="106"/>
  <c r="C21" i="106" s="1"/>
  <c r="P20" i="106"/>
  <c r="O20" i="106"/>
  <c r="H20" i="106"/>
  <c r="E20" i="106" s="1"/>
  <c r="C20" i="106" s="1"/>
  <c r="P19" i="106"/>
  <c r="O19" i="106"/>
  <c r="H19" i="106"/>
  <c r="E19" i="106" s="1"/>
  <c r="C19" i="106" s="1"/>
  <c r="P18" i="106"/>
  <c r="O18" i="106"/>
  <c r="H18" i="106"/>
  <c r="E18" i="106"/>
  <c r="C18" i="106"/>
  <c r="P17" i="106"/>
  <c r="O17" i="106"/>
  <c r="H17" i="106"/>
  <c r="E17" i="106"/>
  <c r="C17" i="106"/>
  <c r="P16" i="106"/>
  <c r="O16" i="106"/>
  <c r="H16" i="106"/>
  <c r="E16" i="106"/>
  <c r="C16" i="106" s="1"/>
  <c r="P15" i="106"/>
  <c r="O15" i="106"/>
  <c r="H15" i="106"/>
  <c r="E15" i="106"/>
  <c r="C15" i="106"/>
  <c r="P14" i="106"/>
  <c r="O14" i="106"/>
  <c r="E14" i="106"/>
  <c r="C14" i="106"/>
  <c r="P13" i="106"/>
  <c r="O13" i="106"/>
  <c r="E13" i="106"/>
  <c r="C13" i="106"/>
  <c r="P12" i="106"/>
  <c r="O12" i="106"/>
  <c r="E12" i="106"/>
  <c r="C12" i="106"/>
  <c r="P11" i="106"/>
  <c r="O11" i="106"/>
  <c r="E11" i="106"/>
  <c r="C11" i="106"/>
  <c r="P10" i="106"/>
  <c r="O10" i="106"/>
  <c r="E10" i="106"/>
  <c r="C10" i="106"/>
  <c r="P9" i="106"/>
  <c r="O9" i="106"/>
  <c r="E9" i="106"/>
  <c r="C9" i="106"/>
  <c r="P8" i="106"/>
  <c r="O8" i="106"/>
  <c r="E8" i="106"/>
  <c r="C8" i="106"/>
  <c r="P7" i="106"/>
  <c r="O7" i="106"/>
  <c r="E7" i="106"/>
  <c r="C7" i="106"/>
  <c r="P6" i="106"/>
  <c r="O6" i="106"/>
  <c r="H6" i="106"/>
  <c r="E6" i="106"/>
  <c r="C6" i="106" s="1"/>
  <c r="P5" i="106"/>
  <c r="O5" i="106"/>
  <c r="H5" i="106"/>
  <c r="E5" i="106" s="1"/>
  <c r="P4" i="106"/>
  <c r="E3" i="106"/>
  <c r="L38" i="105"/>
  <c r="K38" i="105"/>
  <c r="J38" i="105"/>
  <c r="I38" i="105"/>
  <c r="P35" i="105"/>
  <c r="O35" i="105"/>
  <c r="H35" i="105"/>
  <c r="E35" i="105"/>
  <c r="P34" i="105"/>
  <c r="O34" i="105"/>
  <c r="H34" i="105"/>
  <c r="E34" i="105"/>
  <c r="P33" i="105"/>
  <c r="O33" i="105"/>
  <c r="H33" i="105"/>
  <c r="E33" i="105"/>
  <c r="C33" i="105" s="1"/>
  <c r="P32" i="105"/>
  <c r="O32" i="105"/>
  <c r="H32" i="105"/>
  <c r="E32" i="105" s="1"/>
  <c r="C32" i="105" s="1"/>
  <c r="P31" i="105"/>
  <c r="O31" i="105"/>
  <c r="H31" i="105"/>
  <c r="E31" i="105" s="1"/>
  <c r="C31" i="105" s="1"/>
  <c r="P30" i="105"/>
  <c r="O30" i="105"/>
  <c r="H30" i="105"/>
  <c r="E30" i="105"/>
  <c r="C30" i="105"/>
  <c r="P29" i="105"/>
  <c r="O29" i="105"/>
  <c r="H29" i="105"/>
  <c r="E29" i="105"/>
  <c r="C29" i="105" s="1"/>
  <c r="P28" i="105"/>
  <c r="O28" i="105"/>
  <c r="H28" i="105"/>
  <c r="E28" i="105" s="1"/>
  <c r="C28" i="105" s="1"/>
  <c r="P27" i="105"/>
  <c r="O27" i="105"/>
  <c r="H27" i="105"/>
  <c r="E27" i="105" s="1"/>
  <c r="C27" i="105" s="1"/>
  <c r="P26" i="105"/>
  <c r="O26" i="105"/>
  <c r="H26" i="105"/>
  <c r="E26" i="105"/>
  <c r="C26" i="105"/>
  <c r="P25" i="105"/>
  <c r="O25" i="105"/>
  <c r="H25" i="105"/>
  <c r="E25" i="105"/>
  <c r="C25" i="105" s="1"/>
  <c r="P24" i="105"/>
  <c r="O24" i="105"/>
  <c r="H24" i="105"/>
  <c r="E24" i="105" s="1"/>
  <c r="C24" i="105" s="1"/>
  <c r="P23" i="105"/>
  <c r="O23" i="105"/>
  <c r="H23" i="105"/>
  <c r="E23" i="105" s="1"/>
  <c r="C23" i="105" s="1"/>
  <c r="P22" i="105"/>
  <c r="O22" i="105"/>
  <c r="H22" i="105"/>
  <c r="E22" i="105"/>
  <c r="C22" i="105"/>
  <c r="P21" i="105"/>
  <c r="O21" i="105"/>
  <c r="H21" i="105"/>
  <c r="E21" i="105"/>
  <c r="C21" i="105" s="1"/>
  <c r="P20" i="105"/>
  <c r="O20" i="105"/>
  <c r="H20" i="105"/>
  <c r="E20" i="105" s="1"/>
  <c r="C20" i="105" s="1"/>
  <c r="P19" i="105"/>
  <c r="O19" i="105"/>
  <c r="H19" i="105"/>
  <c r="E19" i="105" s="1"/>
  <c r="C19" i="105" s="1"/>
  <c r="P18" i="105"/>
  <c r="O18" i="105"/>
  <c r="H18" i="105"/>
  <c r="E18" i="105"/>
  <c r="C18" i="105"/>
  <c r="P17" i="105"/>
  <c r="O17" i="105"/>
  <c r="H17" i="105"/>
  <c r="E17" i="105"/>
  <c r="C17" i="105" s="1"/>
  <c r="P16" i="105"/>
  <c r="O16" i="105"/>
  <c r="H16" i="105"/>
  <c r="E16" i="105" s="1"/>
  <c r="C16" i="105" s="1"/>
  <c r="P15" i="105"/>
  <c r="O15" i="105"/>
  <c r="H15" i="105"/>
  <c r="E15" i="105"/>
  <c r="C15" i="105"/>
  <c r="P14" i="105"/>
  <c r="O14" i="105"/>
  <c r="H14" i="105"/>
  <c r="E14" i="105"/>
  <c r="C14" i="105"/>
  <c r="P13" i="105"/>
  <c r="O13" i="105"/>
  <c r="H13" i="105"/>
  <c r="E13" i="105"/>
  <c r="C13" i="105" s="1"/>
  <c r="P12" i="105"/>
  <c r="O12" i="105"/>
  <c r="H12" i="105"/>
  <c r="E12" i="105" s="1"/>
  <c r="C12" i="105" s="1"/>
  <c r="P11" i="105"/>
  <c r="O11" i="105"/>
  <c r="H11" i="105"/>
  <c r="E11" i="105"/>
  <c r="C11" i="105"/>
  <c r="P10" i="105"/>
  <c r="O10" i="105"/>
  <c r="H10" i="105"/>
  <c r="E10" i="105"/>
  <c r="C10" i="105"/>
  <c r="P9" i="105"/>
  <c r="O9" i="105"/>
  <c r="H9" i="105"/>
  <c r="E9" i="105"/>
  <c r="C9" i="105" s="1"/>
  <c r="P8" i="105"/>
  <c r="O8" i="105"/>
  <c r="H8" i="105"/>
  <c r="E8" i="105" s="1"/>
  <c r="C8" i="105" s="1"/>
  <c r="P7" i="105"/>
  <c r="O7" i="105"/>
  <c r="H7" i="105"/>
  <c r="E7" i="105"/>
  <c r="C7" i="105"/>
  <c r="P6" i="105"/>
  <c r="O6" i="105"/>
  <c r="H6" i="105"/>
  <c r="E6" i="105"/>
  <c r="C6" i="105"/>
  <c r="P5" i="105"/>
  <c r="O5" i="105"/>
  <c r="H5" i="105"/>
  <c r="E5" i="105"/>
  <c r="P4" i="105"/>
  <c r="E3" i="105"/>
  <c r="L38" i="104"/>
  <c r="K38" i="104"/>
  <c r="J38" i="104"/>
  <c r="P38" i="104" s="1"/>
  <c r="I38" i="104"/>
  <c r="P35" i="104"/>
  <c r="O35" i="104"/>
  <c r="H35" i="104"/>
  <c r="E35" i="104"/>
  <c r="P34" i="104"/>
  <c r="O34" i="104"/>
  <c r="H34" i="104"/>
  <c r="E34" i="104"/>
  <c r="P33" i="104"/>
  <c r="O33" i="104"/>
  <c r="H33" i="104"/>
  <c r="E33" i="104"/>
  <c r="C33" i="104"/>
  <c r="P32" i="104"/>
  <c r="O32" i="104"/>
  <c r="H32" i="104"/>
  <c r="E32" i="104"/>
  <c r="C32" i="104" s="1"/>
  <c r="P31" i="104"/>
  <c r="O31" i="104"/>
  <c r="H31" i="104"/>
  <c r="E31" i="104" s="1"/>
  <c r="C31" i="104" s="1"/>
  <c r="P30" i="104"/>
  <c r="O30" i="104"/>
  <c r="H30" i="104"/>
  <c r="E30" i="104" s="1"/>
  <c r="C30" i="104" s="1"/>
  <c r="P29" i="104"/>
  <c r="O29" i="104"/>
  <c r="H29" i="104"/>
  <c r="E29" i="104"/>
  <c r="C29" i="104"/>
  <c r="P28" i="104"/>
  <c r="O28" i="104"/>
  <c r="H28" i="104"/>
  <c r="E28" i="104"/>
  <c r="C28" i="104" s="1"/>
  <c r="P27" i="104"/>
  <c r="O27" i="104"/>
  <c r="H27" i="104"/>
  <c r="E27" i="104" s="1"/>
  <c r="C27" i="104" s="1"/>
  <c r="P26" i="104"/>
  <c r="O26" i="104"/>
  <c r="H26" i="104"/>
  <c r="E26" i="104" s="1"/>
  <c r="C26" i="104"/>
  <c r="P25" i="104"/>
  <c r="O25" i="104"/>
  <c r="H25" i="104"/>
  <c r="E25" i="104"/>
  <c r="C25" i="104" s="1"/>
  <c r="P24" i="104"/>
  <c r="O24" i="104"/>
  <c r="H24" i="104"/>
  <c r="E24" i="104" s="1"/>
  <c r="C24" i="104" s="1"/>
  <c r="P23" i="104"/>
  <c r="O23" i="104"/>
  <c r="H23" i="104"/>
  <c r="E23" i="104" s="1"/>
  <c r="C23" i="104" s="1"/>
  <c r="P22" i="104"/>
  <c r="O22" i="104"/>
  <c r="H22" i="104"/>
  <c r="E22" i="104" s="1"/>
  <c r="C22" i="104"/>
  <c r="P21" i="104"/>
  <c r="O21" i="104"/>
  <c r="H21" i="104"/>
  <c r="E21" i="104"/>
  <c r="C21" i="104" s="1"/>
  <c r="P20" i="104"/>
  <c r="O20" i="104"/>
  <c r="H20" i="104"/>
  <c r="E20" i="104" s="1"/>
  <c r="C20" i="104" s="1"/>
  <c r="P19" i="104"/>
  <c r="O19" i="104"/>
  <c r="H19" i="104"/>
  <c r="E19" i="104" s="1"/>
  <c r="C19" i="104" s="1"/>
  <c r="P18" i="104"/>
  <c r="O18" i="104"/>
  <c r="H18" i="104"/>
  <c r="E18" i="104" s="1"/>
  <c r="C18" i="104"/>
  <c r="P17" i="104"/>
  <c r="O17" i="104"/>
  <c r="H17" i="104"/>
  <c r="E17" i="104"/>
  <c r="C17" i="104" s="1"/>
  <c r="P16" i="104"/>
  <c r="O16" i="104"/>
  <c r="H16" i="104"/>
  <c r="E16" i="104" s="1"/>
  <c r="C16" i="104" s="1"/>
  <c r="P15" i="104"/>
  <c r="O15" i="104"/>
  <c r="H15" i="104"/>
  <c r="E15" i="104" s="1"/>
  <c r="C15" i="104" s="1"/>
  <c r="P14" i="104"/>
  <c r="O14" i="104"/>
  <c r="H14" i="104"/>
  <c r="E14" i="104" s="1"/>
  <c r="C14" i="104"/>
  <c r="P13" i="104"/>
  <c r="O13" i="104"/>
  <c r="H13" i="104"/>
  <c r="E13" i="104"/>
  <c r="C13" i="104" s="1"/>
  <c r="P12" i="104"/>
  <c r="O12" i="104"/>
  <c r="H12" i="104"/>
  <c r="E12" i="104" s="1"/>
  <c r="C12" i="104" s="1"/>
  <c r="P11" i="104"/>
  <c r="O11" i="104"/>
  <c r="H11" i="104"/>
  <c r="E11" i="104" s="1"/>
  <c r="C11" i="104" s="1"/>
  <c r="P10" i="104"/>
  <c r="O10" i="104"/>
  <c r="H10" i="104"/>
  <c r="E10" i="104" s="1"/>
  <c r="C10" i="104"/>
  <c r="P9" i="104"/>
  <c r="O9" i="104"/>
  <c r="H9" i="104"/>
  <c r="E9" i="104"/>
  <c r="C9" i="104" s="1"/>
  <c r="P8" i="104"/>
  <c r="O8" i="104"/>
  <c r="H8" i="104"/>
  <c r="E8" i="104" s="1"/>
  <c r="C8" i="104" s="1"/>
  <c r="P7" i="104"/>
  <c r="O7" i="104"/>
  <c r="H7" i="104"/>
  <c r="E7" i="104" s="1"/>
  <c r="C7" i="104" s="1"/>
  <c r="P6" i="104"/>
  <c r="O6" i="104"/>
  <c r="H6" i="104"/>
  <c r="E6" i="104" s="1"/>
  <c r="C6" i="104"/>
  <c r="P5" i="104"/>
  <c r="O5" i="104"/>
  <c r="H5" i="104"/>
  <c r="E5" i="104"/>
  <c r="P4" i="104"/>
  <c r="E3" i="104"/>
  <c r="L38" i="103"/>
  <c r="K38" i="103"/>
  <c r="J38" i="103"/>
  <c r="N38" i="103" s="1"/>
  <c r="I38" i="103"/>
  <c r="P35" i="103"/>
  <c r="O35" i="103"/>
  <c r="H35" i="103"/>
  <c r="E35" i="103" s="1"/>
  <c r="P34" i="103"/>
  <c r="O34" i="103"/>
  <c r="H34" i="103"/>
  <c r="E34" i="103" s="1"/>
  <c r="P33" i="103"/>
  <c r="O33" i="103"/>
  <c r="H33" i="103"/>
  <c r="E33" i="103" s="1"/>
  <c r="C33" i="103" s="1"/>
  <c r="P32" i="103"/>
  <c r="O32" i="103"/>
  <c r="H32" i="103"/>
  <c r="E32" i="103"/>
  <c r="C32" i="103"/>
  <c r="P31" i="103"/>
  <c r="O31" i="103"/>
  <c r="H31" i="103"/>
  <c r="E31" i="103"/>
  <c r="C31" i="103" s="1"/>
  <c r="P30" i="103"/>
  <c r="O30" i="103"/>
  <c r="H30" i="103"/>
  <c r="E30" i="103" s="1"/>
  <c r="C30" i="103" s="1"/>
  <c r="P29" i="103"/>
  <c r="O29" i="103"/>
  <c r="H29" i="103"/>
  <c r="E29" i="103" s="1"/>
  <c r="C29" i="103" s="1"/>
  <c r="P28" i="103"/>
  <c r="O28" i="103"/>
  <c r="H28" i="103"/>
  <c r="E28" i="103"/>
  <c r="C28" i="103"/>
  <c r="P27" i="103"/>
  <c r="O27" i="103"/>
  <c r="H27" i="103"/>
  <c r="E27" i="103"/>
  <c r="C27" i="103" s="1"/>
  <c r="P26" i="103"/>
  <c r="O26" i="103"/>
  <c r="H26" i="103"/>
  <c r="E26" i="103" s="1"/>
  <c r="C26" i="103" s="1"/>
  <c r="P25" i="103"/>
  <c r="O25" i="103"/>
  <c r="H25" i="103"/>
  <c r="E25" i="103" s="1"/>
  <c r="C25" i="103" s="1"/>
  <c r="P24" i="103"/>
  <c r="O24" i="103"/>
  <c r="H24" i="103"/>
  <c r="E24" i="103"/>
  <c r="C24" i="103"/>
  <c r="P23" i="103"/>
  <c r="O23" i="103"/>
  <c r="H23" i="103"/>
  <c r="E23" i="103"/>
  <c r="C23" i="103" s="1"/>
  <c r="P22" i="103"/>
  <c r="O22" i="103"/>
  <c r="H22" i="103"/>
  <c r="E22" i="103" s="1"/>
  <c r="C22" i="103" s="1"/>
  <c r="P21" i="103"/>
  <c r="O21" i="103"/>
  <c r="H21" i="103"/>
  <c r="E21" i="103" s="1"/>
  <c r="C21" i="103" s="1"/>
  <c r="P20" i="103"/>
  <c r="O20" i="103"/>
  <c r="H20" i="103"/>
  <c r="E20" i="103"/>
  <c r="C20" i="103"/>
  <c r="P19" i="103"/>
  <c r="O19" i="103"/>
  <c r="H19" i="103"/>
  <c r="E19" i="103"/>
  <c r="C19" i="103" s="1"/>
  <c r="P18" i="103"/>
  <c r="O18" i="103"/>
  <c r="H18" i="103"/>
  <c r="E18" i="103" s="1"/>
  <c r="C18" i="103" s="1"/>
  <c r="P17" i="103"/>
  <c r="O17" i="103"/>
  <c r="H17" i="103"/>
  <c r="E17" i="103" s="1"/>
  <c r="C17" i="103" s="1"/>
  <c r="P16" i="103"/>
  <c r="O16" i="103"/>
  <c r="H16" i="103"/>
  <c r="E16" i="103"/>
  <c r="C16" i="103"/>
  <c r="P15" i="103"/>
  <c r="O15" i="103"/>
  <c r="H15" i="103"/>
  <c r="E15" i="103"/>
  <c r="C15" i="103" s="1"/>
  <c r="P14" i="103"/>
  <c r="O14" i="103"/>
  <c r="H14" i="103"/>
  <c r="E14" i="103" s="1"/>
  <c r="C14" i="103" s="1"/>
  <c r="P13" i="103"/>
  <c r="O13" i="103"/>
  <c r="H13" i="103"/>
  <c r="E13" i="103" s="1"/>
  <c r="C13" i="103" s="1"/>
  <c r="P12" i="103"/>
  <c r="O12" i="103"/>
  <c r="H12" i="103"/>
  <c r="E12" i="103"/>
  <c r="C12" i="103"/>
  <c r="P11" i="103"/>
  <c r="O11" i="103"/>
  <c r="H11" i="103"/>
  <c r="E11" i="103"/>
  <c r="C11" i="103" s="1"/>
  <c r="P10" i="103"/>
  <c r="O10" i="103"/>
  <c r="H10" i="103"/>
  <c r="E10" i="103" s="1"/>
  <c r="C10" i="103" s="1"/>
  <c r="P9" i="103"/>
  <c r="O9" i="103"/>
  <c r="H9" i="103"/>
  <c r="E9" i="103" s="1"/>
  <c r="C9" i="103" s="1"/>
  <c r="P8" i="103"/>
  <c r="O8" i="103"/>
  <c r="H8" i="103"/>
  <c r="E8" i="103"/>
  <c r="C8" i="103"/>
  <c r="P7" i="103"/>
  <c r="O7" i="103"/>
  <c r="H7" i="103"/>
  <c r="E7" i="103"/>
  <c r="C7" i="103" s="1"/>
  <c r="P6" i="103"/>
  <c r="O6" i="103"/>
  <c r="H6" i="103"/>
  <c r="E6" i="103" s="1"/>
  <c r="C6" i="103" s="1"/>
  <c r="P5" i="103"/>
  <c r="O5" i="103"/>
  <c r="H5" i="103"/>
  <c r="E5" i="103" s="1"/>
  <c r="C5" i="103"/>
  <c r="P4" i="103"/>
  <c r="E3" i="103"/>
  <c r="L38" i="102"/>
  <c r="N38" i="102" s="1"/>
  <c r="K38" i="102"/>
  <c r="J38" i="102"/>
  <c r="P38" i="102" s="1"/>
  <c r="I38" i="102"/>
  <c r="P35" i="102"/>
  <c r="O35" i="102"/>
  <c r="H35" i="102"/>
  <c r="E35" i="102" s="1"/>
  <c r="P34" i="102"/>
  <c r="O34" i="102"/>
  <c r="H34" i="102"/>
  <c r="E34" i="102" s="1"/>
  <c r="P33" i="102"/>
  <c r="O33" i="102"/>
  <c r="H33" i="102"/>
  <c r="E33" i="102" s="1"/>
  <c r="C33" i="102" s="1"/>
  <c r="P32" i="102"/>
  <c r="O32" i="102"/>
  <c r="H32" i="102"/>
  <c r="E32" i="102"/>
  <c r="C32" i="102"/>
  <c r="P31" i="102"/>
  <c r="O31" i="102"/>
  <c r="H31" i="102"/>
  <c r="E31" i="102"/>
  <c r="C31" i="102"/>
  <c r="P30" i="102"/>
  <c r="O30" i="102"/>
  <c r="H30" i="102"/>
  <c r="E30" i="102"/>
  <c r="C30" i="102" s="1"/>
  <c r="P29" i="102"/>
  <c r="O29" i="102"/>
  <c r="H29" i="102"/>
  <c r="E29" i="102" s="1"/>
  <c r="C29" i="102" s="1"/>
  <c r="P28" i="102"/>
  <c r="O28" i="102"/>
  <c r="H28" i="102"/>
  <c r="E28" i="102"/>
  <c r="C28" i="102"/>
  <c r="P27" i="102"/>
  <c r="O27" i="102"/>
  <c r="H27" i="102"/>
  <c r="E27" i="102"/>
  <c r="C27" i="102"/>
  <c r="P26" i="102"/>
  <c r="O26" i="102"/>
  <c r="H26" i="102"/>
  <c r="E26" i="102"/>
  <c r="C26" i="102" s="1"/>
  <c r="P25" i="102"/>
  <c r="O25" i="102"/>
  <c r="H25" i="102"/>
  <c r="E25" i="102" s="1"/>
  <c r="C25" i="102" s="1"/>
  <c r="P24" i="102"/>
  <c r="O24" i="102"/>
  <c r="H24" i="102"/>
  <c r="E24" i="102"/>
  <c r="C24" i="102"/>
  <c r="P23" i="102"/>
  <c r="O23" i="102"/>
  <c r="H23" i="102"/>
  <c r="E23" i="102"/>
  <c r="C23" i="102"/>
  <c r="P22" i="102"/>
  <c r="O22" i="102"/>
  <c r="H22" i="102"/>
  <c r="E22" i="102"/>
  <c r="C22" i="102" s="1"/>
  <c r="P21" i="102"/>
  <c r="O21" i="102"/>
  <c r="H21" i="102"/>
  <c r="E21" i="102" s="1"/>
  <c r="C21" i="102" s="1"/>
  <c r="P20" i="102"/>
  <c r="O20" i="102"/>
  <c r="H20" i="102"/>
  <c r="E20" i="102"/>
  <c r="C20" i="102"/>
  <c r="P19" i="102"/>
  <c r="O19" i="102"/>
  <c r="H19" i="102"/>
  <c r="E19" i="102"/>
  <c r="C19" i="102" s="1"/>
  <c r="P18" i="102"/>
  <c r="O18" i="102"/>
  <c r="H18" i="102"/>
  <c r="E18" i="102" s="1"/>
  <c r="C18" i="102" s="1"/>
  <c r="P17" i="102"/>
  <c r="O17" i="102"/>
  <c r="H17" i="102"/>
  <c r="E17" i="102" s="1"/>
  <c r="C17" i="102" s="1"/>
  <c r="P16" i="102"/>
  <c r="O16" i="102"/>
  <c r="H16" i="102"/>
  <c r="E16" i="102"/>
  <c r="C16" i="102"/>
  <c r="P15" i="102"/>
  <c r="O15" i="102"/>
  <c r="H15" i="102"/>
  <c r="E15" i="102"/>
  <c r="C15" i="102"/>
  <c r="P14" i="102"/>
  <c r="O14" i="102"/>
  <c r="H14" i="102"/>
  <c r="E14" i="102"/>
  <c r="C14" i="102" s="1"/>
  <c r="P13" i="102"/>
  <c r="O13" i="102"/>
  <c r="H13" i="102"/>
  <c r="E13" i="102" s="1"/>
  <c r="C13" i="102" s="1"/>
  <c r="P12" i="102"/>
  <c r="O12" i="102"/>
  <c r="H12" i="102"/>
  <c r="E12" i="102"/>
  <c r="C12" i="102"/>
  <c r="P11" i="102"/>
  <c r="O11" i="102"/>
  <c r="H11" i="102"/>
  <c r="E11" i="102"/>
  <c r="C11" i="102"/>
  <c r="P10" i="102"/>
  <c r="O10" i="102"/>
  <c r="H10" i="102"/>
  <c r="E10" i="102"/>
  <c r="C10" i="102" s="1"/>
  <c r="P9" i="102"/>
  <c r="O9" i="102"/>
  <c r="H9" i="102"/>
  <c r="E9" i="102" s="1"/>
  <c r="C9" i="102" s="1"/>
  <c r="P8" i="102"/>
  <c r="O8" i="102"/>
  <c r="H8" i="102"/>
  <c r="E8" i="102"/>
  <c r="C8" i="102"/>
  <c r="P7" i="102"/>
  <c r="O7" i="102"/>
  <c r="H7" i="102"/>
  <c r="E7" i="102"/>
  <c r="C7" i="102"/>
  <c r="P6" i="102"/>
  <c r="O6" i="102"/>
  <c r="H6" i="102"/>
  <c r="E6" i="102"/>
  <c r="C6" i="102" s="1"/>
  <c r="P5" i="102"/>
  <c r="O5" i="102"/>
  <c r="H5" i="102"/>
  <c r="E5" i="102" s="1"/>
  <c r="C5" i="102" s="1"/>
  <c r="P4" i="102"/>
  <c r="E3" i="102"/>
  <c r="L38" i="101"/>
  <c r="K38" i="101"/>
  <c r="J38" i="101"/>
  <c r="P38" i="101" s="1"/>
  <c r="I38" i="101"/>
  <c r="P35" i="101"/>
  <c r="O35" i="101"/>
  <c r="H35" i="101"/>
  <c r="E35" i="101"/>
  <c r="C35" i="101" s="1"/>
  <c r="P34" i="101"/>
  <c r="O34" i="101"/>
  <c r="H34" i="101"/>
  <c r="E34" i="101" s="1"/>
  <c r="P33" i="101"/>
  <c r="O33" i="101"/>
  <c r="H33" i="101"/>
  <c r="E33" i="101" s="1"/>
  <c r="P32" i="101"/>
  <c r="O32" i="101"/>
  <c r="H32" i="101"/>
  <c r="E32" i="101" s="1"/>
  <c r="C32" i="101" s="1"/>
  <c r="P31" i="101"/>
  <c r="O31" i="101"/>
  <c r="H31" i="101"/>
  <c r="E31" i="101" s="1"/>
  <c r="C31" i="101"/>
  <c r="P30" i="101"/>
  <c r="O30" i="101"/>
  <c r="H30" i="101"/>
  <c r="E30" i="101"/>
  <c r="C30" i="101" s="1"/>
  <c r="P29" i="101"/>
  <c r="O29" i="101"/>
  <c r="H29" i="101"/>
  <c r="E29" i="101" s="1"/>
  <c r="C29" i="101" s="1"/>
  <c r="P28" i="101"/>
  <c r="O28" i="101"/>
  <c r="H28" i="101"/>
  <c r="E28" i="101" s="1"/>
  <c r="C28" i="101" s="1"/>
  <c r="P27" i="101"/>
  <c r="O27" i="101"/>
  <c r="H27" i="101"/>
  <c r="E27" i="101" s="1"/>
  <c r="C27" i="101"/>
  <c r="P26" i="101"/>
  <c r="O26" i="101"/>
  <c r="H26" i="101"/>
  <c r="E26" i="101"/>
  <c r="C26" i="101" s="1"/>
  <c r="P25" i="101"/>
  <c r="O25" i="101"/>
  <c r="H25" i="101"/>
  <c r="E25" i="101" s="1"/>
  <c r="C25" i="101" s="1"/>
  <c r="P24" i="101"/>
  <c r="O24" i="101"/>
  <c r="H24" i="101"/>
  <c r="E24" i="101" s="1"/>
  <c r="C24" i="101" s="1"/>
  <c r="P23" i="101"/>
  <c r="O23" i="101"/>
  <c r="H23" i="101"/>
  <c r="E23" i="101" s="1"/>
  <c r="C23" i="101"/>
  <c r="P22" i="101"/>
  <c r="O22" i="101"/>
  <c r="H22" i="101"/>
  <c r="E22" i="101"/>
  <c r="C22" i="101" s="1"/>
  <c r="P21" i="101"/>
  <c r="O21" i="101"/>
  <c r="H21" i="101"/>
  <c r="E21" i="101" s="1"/>
  <c r="C21" i="101" s="1"/>
  <c r="P20" i="101"/>
  <c r="O20" i="101"/>
  <c r="H20" i="101"/>
  <c r="E20" i="101" s="1"/>
  <c r="C20" i="101" s="1"/>
  <c r="P19" i="101"/>
  <c r="O19" i="101"/>
  <c r="H19" i="101"/>
  <c r="E19" i="101"/>
  <c r="C19" i="101"/>
  <c r="P18" i="101"/>
  <c r="O18" i="101"/>
  <c r="H18" i="101"/>
  <c r="E18" i="101"/>
  <c r="C18" i="101"/>
  <c r="P17" i="101"/>
  <c r="O17" i="101"/>
  <c r="H17" i="101"/>
  <c r="E17" i="101"/>
  <c r="C17" i="101" s="1"/>
  <c r="P16" i="101"/>
  <c r="O16" i="101"/>
  <c r="H16" i="101"/>
  <c r="E16" i="101" s="1"/>
  <c r="C16" i="101" s="1"/>
  <c r="P15" i="101"/>
  <c r="O15" i="101"/>
  <c r="H15" i="101"/>
  <c r="E15" i="101"/>
  <c r="C15" i="101"/>
  <c r="P14" i="101"/>
  <c r="O14" i="101"/>
  <c r="H14" i="101"/>
  <c r="E14" i="101"/>
  <c r="C14" i="101"/>
  <c r="P13" i="101"/>
  <c r="O13" i="101"/>
  <c r="H13" i="101"/>
  <c r="E13" i="101"/>
  <c r="C13" i="101" s="1"/>
  <c r="P12" i="101"/>
  <c r="O12" i="101"/>
  <c r="H12" i="101"/>
  <c r="E12" i="101" s="1"/>
  <c r="C12" i="101" s="1"/>
  <c r="P11" i="101"/>
  <c r="O11" i="101"/>
  <c r="H11" i="101"/>
  <c r="E11" i="101"/>
  <c r="C11" i="101"/>
  <c r="P10" i="101"/>
  <c r="O10" i="101"/>
  <c r="H10" i="101"/>
  <c r="E10" i="101"/>
  <c r="C10" i="101"/>
  <c r="P9" i="101"/>
  <c r="O9" i="101"/>
  <c r="H9" i="101"/>
  <c r="E9" i="101"/>
  <c r="C9" i="101" s="1"/>
  <c r="P8" i="101"/>
  <c r="O8" i="101"/>
  <c r="H8" i="101"/>
  <c r="E8" i="101" s="1"/>
  <c r="C8" i="101" s="1"/>
  <c r="P7" i="101"/>
  <c r="O7" i="101"/>
  <c r="H7" i="101"/>
  <c r="E7" i="101"/>
  <c r="C7" i="101"/>
  <c r="P6" i="101"/>
  <c r="O6" i="101"/>
  <c r="H6" i="101"/>
  <c r="E6" i="101"/>
  <c r="C6" i="101" s="1"/>
  <c r="P5" i="101"/>
  <c r="O5" i="101"/>
  <c r="H5" i="101"/>
  <c r="E5" i="101" s="1"/>
  <c r="P4" i="101"/>
  <c r="E3" i="101"/>
  <c r="P38" i="100"/>
  <c r="L38" i="100"/>
  <c r="K38" i="100"/>
  <c r="J38" i="100"/>
  <c r="I38" i="100"/>
  <c r="P35" i="100"/>
  <c r="O35" i="100"/>
  <c r="H35" i="100"/>
  <c r="E35" i="100"/>
  <c r="C35" i="100"/>
  <c r="P34" i="100"/>
  <c r="O34" i="100"/>
  <c r="H34" i="100"/>
  <c r="E34" i="100"/>
  <c r="P33" i="100"/>
  <c r="O33" i="100"/>
  <c r="H33" i="100"/>
  <c r="E33" i="100"/>
  <c r="P32" i="100"/>
  <c r="O32" i="100"/>
  <c r="H32" i="100"/>
  <c r="E32" i="100"/>
  <c r="C32" i="100" s="1"/>
  <c r="P31" i="100"/>
  <c r="O31" i="100"/>
  <c r="H31" i="100"/>
  <c r="E31" i="100" s="1"/>
  <c r="C31" i="100" s="1"/>
  <c r="P30" i="100"/>
  <c r="O30" i="100"/>
  <c r="H30" i="100"/>
  <c r="E30" i="100"/>
  <c r="C30" i="100"/>
  <c r="P29" i="100"/>
  <c r="O29" i="100"/>
  <c r="H29" i="100"/>
  <c r="E29" i="100"/>
  <c r="C29" i="100"/>
  <c r="P28" i="100"/>
  <c r="O28" i="100"/>
  <c r="H28" i="100"/>
  <c r="E28" i="100"/>
  <c r="C28" i="100" s="1"/>
  <c r="P27" i="100"/>
  <c r="O27" i="100"/>
  <c r="H27" i="100"/>
  <c r="E27" i="100" s="1"/>
  <c r="C27" i="100" s="1"/>
  <c r="P26" i="100"/>
  <c r="O26" i="100"/>
  <c r="H26" i="100"/>
  <c r="E26" i="100"/>
  <c r="C26" i="100"/>
  <c r="P25" i="100"/>
  <c r="O25" i="100"/>
  <c r="H25" i="100"/>
  <c r="E25" i="100"/>
  <c r="C25" i="100"/>
  <c r="P24" i="100"/>
  <c r="O24" i="100"/>
  <c r="H24" i="100"/>
  <c r="E24" i="100"/>
  <c r="C24" i="100" s="1"/>
  <c r="P23" i="100"/>
  <c r="O23" i="100"/>
  <c r="H23" i="100"/>
  <c r="E23" i="100" s="1"/>
  <c r="C23" i="100" s="1"/>
  <c r="P22" i="100"/>
  <c r="O22" i="100"/>
  <c r="H22" i="100"/>
  <c r="E22" i="100"/>
  <c r="C22" i="100"/>
  <c r="P21" i="100"/>
  <c r="O21" i="100"/>
  <c r="H21" i="100"/>
  <c r="E21" i="100"/>
  <c r="C21" i="100" s="1"/>
  <c r="P20" i="100"/>
  <c r="O20" i="100"/>
  <c r="H20" i="100"/>
  <c r="E20" i="100" s="1"/>
  <c r="C20" i="100" s="1"/>
  <c r="P19" i="100"/>
  <c r="O19" i="100"/>
  <c r="H19" i="100"/>
  <c r="E19" i="100" s="1"/>
  <c r="C19" i="100" s="1"/>
  <c r="P18" i="100"/>
  <c r="O18" i="100"/>
  <c r="H18" i="100"/>
  <c r="E18" i="100"/>
  <c r="C18" i="100"/>
  <c r="P17" i="100"/>
  <c r="O17" i="100"/>
  <c r="H17" i="100"/>
  <c r="E17" i="100"/>
  <c r="C17" i="100"/>
  <c r="P16" i="100"/>
  <c r="O16" i="100"/>
  <c r="H16" i="100"/>
  <c r="E16" i="100"/>
  <c r="C16" i="100" s="1"/>
  <c r="P15" i="100"/>
  <c r="O15" i="100"/>
  <c r="H15" i="100"/>
  <c r="E15" i="100" s="1"/>
  <c r="C15" i="100" s="1"/>
  <c r="P14" i="100"/>
  <c r="O14" i="100"/>
  <c r="H14" i="100"/>
  <c r="E14" i="100"/>
  <c r="C14" i="100"/>
  <c r="P13" i="100"/>
  <c r="O13" i="100"/>
  <c r="H13" i="100"/>
  <c r="E13" i="100"/>
  <c r="C13" i="100"/>
  <c r="P12" i="100"/>
  <c r="O12" i="100"/>
  <c r="H12" i="100"/>
  <c r="E12" i="100"/>
  <c r="C12" i="100" s="1"/>
  <c r="P11" i="100"/>
  <c r="O11" i="100"/>
  <c r="H11" i="100"/>
  <c r="E11" i="100" s="1"/>
  <c r="C11" i="100" s="1"/>
  <c r="P10" i="100"/>
  <c r="O10" i="100"/>
  <c r="H10" i="100"/>
  <c r="E10" i="100"/>
  <c r="C10" i="100"/>
  <c r="P9" i="100"/>
  <c r="O9" i="100"/>
  <c r="H9" i="100"/>
  <c r="E9" i="100"/>
  <c r="C9" i="100"/>
  <c r="P8" i="100"/>
  <c r="O8" i="100"/>
  <c r="H8" i="100"/>
  <c r="E8" i="100"/>
  <c r="C8" i="100" s="1"/>
  <c r="P7" i="100"/>
  <c r="O7" i="100"/>
  <c r="H7" i="100"/>
  <c r="E7" i="100" s="1"/>
  <c r="C7" i="100" s="1"/>
  <c r="P6" i="100"/>
  <c r="O6" i="100"/>
  <c r="H6" i="100"/>
  <c r="E6" i="100"/>
  <c r="C6" i="100"/>
  <c r="P5" i="100"/>
  <c r="O5" i="100"/>
  <c r="H5" i="100"/>
  <c r="E5" i="100"/>
  <c r="P4" i="100"/>
  <c r="E3" i="100"/>
  <c r="L38" i="99"/>
  <c r="K38" i="99"/>
  <c r="J38" i="99"/>
  <c r="N38" i="99" s="1"/>
  <c r="I38" i="99"/>
  <c r="P35" i="99"/>
  <c r="O35" i="99"/>
  <c r="H35" i="99"/>
  <c r="E35" i="99"/>
  <c r="P34" i="99"/>
  <c r="O34" i="99"/>
  <c r="H34" i="99"/>
  <c r="E34" i="99"/>
  <c r="P33" i="99"/>
  <c r="O33" i="99"/>
  <c r="H33" i="99"/>
  <c r="E33" i="99"/>
  <c r="C33" i="99"/>
  <c r="P32" i="99"/>
  <c r="O32" i="99"/>
  <c r="H32" i="99"/>
  <c r="E32" i="99"/>
  <c r="C32" i="99"/>
  <c r="P31" i="99"/>
  <c r="O31" i="99"/>
  <c r="H31" i="99"/>
  <c r="E31" i="99"/>
  <c r="C31" i="99" s="1"/>
  <c r="P30" i="99"/>
  <c r="O30" i="99"/>
  <c r="H30" i="99"/>
  <c r="E30" i="99" s="1"/>
  <c r="C30" i="99" s="1"/>
  <c r="P29" i="99"/>
  <c r="O29" i="99"/>
  <c r="H29" i="99"/>
  <c r="E29" i="99"/>
  <c r="C29" i="99"/>
  <c r="P28" i="99"/>
  <c r="O28" i="99"/>
  <c r="H28" i="99"/>
  <c r="E28" i="99"/>
  <c r="C28" i="99"/>
  <c r="P27" i="99"/>
  <c r="O27" i="99"/>
  <c r="H27" i="99"/>
  <c r="E27" i="99"/>
  <c r="C27" i="99" s="1"/>
  <c r="P26" i="99"/>
  <c r="O26" i="99"/>
  <c r="H26" i="99"/>
  <c r="E26" i="99" s="1"/>
  <c r="C26" i="99" s="1"/>
  <c r="P25" i="99"/>
  <c r="O25" i="99"/>
  <c r="H25" i="99"/>
  <c r="E25" i="99"/>
  <c r="C25" i="99"/>
  <c r="P24" i="99"/>
  <c r="O24" i="99"/>
  <c r="H24" i="99"/>
  <c r="E24" i="99"/>
  <c r="C24" i="99"/>
  <c r="P23" i="99"/>
  <c r="O23" i="99"/>
  <c r="H23" i="99"/>
  <c r="E23" i="99"/>
  <c r="C23" i="99" s="1"/>
  <c r="P22" i="99"/>
  <c r="O22" i="99"/>
  <c r="H22" i="99"/>
  <c r="E22" i="99" s="1"/>
  <c r="C22" i="99" s="1"/>
  <c r="P21" i="99"/>
  <c r="O21" i="99"/>
  <c r="H21" i="99"/>
  <c r="E21" i="99"/>
  <c r="C21" i="99"/>
  <c r="P20" i="99"/>
  <c r="O20" i="99"/>
  <c r="H20" i="99"/>
  <c r="E20" i="99"/>
  <c r="C20" i="99"/>
  <c r="P19" i="99"/>
  <c r="O19" i="99"/>
  <c r="H19" i="99"/>
  <c r="E19" i="99"/>
  <c r="C19" i="99" s="1"/>
  <c r="P18" i="99"/>
  <c r="O18" i="99"/>
  <c r="H18" i="99"/>
  <c r="E18" i="99" s="1"/>
  <c r="C18" i="99" s="1"/>
  <c r="P17" i="99"/>
  <c r="O17" i="99"/>
  <c r="H17" i="99"/>
  <c r="E17" i="99"/>
  <c r="C17" i="99"/>
  <c r="P16" i="99"/>
  <c r="O16" i="99"/>
  <c r="H16" i="99"/>
  <c r="E16" i="99"/>
  <c r="C16" i="99"/>
  <c r="P15" i="99"/>
  <c r="O15" i="99"/>
  <c r="H15" i="99"/>
  <c r="E15" i="99"/>
  <c r="C15" i="99" s="1"/>
  <c r="P14" i="99"/>
  <c r="O14" i="99"/>
  <c r="H14" i="99"/>
  <c r="E14" i="99" s="1"/>
  <c r="C14" i="99" s="1"/>
  <c r="P13" i="99"/>
  <c r="O13" i="99"/>
  <c r="H13" i="99"/>
  <c r="E13" i="99"/>
  <c r="C13" i="99"/>
  <c r="P12" i="99"/>
  <c r="O12" i="99"/>
  <c r="H12" i="99"/>
  <c r="E12" i="99"/>
  <c r="C12" i="99"/>
  <c r="P11" i="99"/>
  <c r="O11" i="99"/>
  <c r="H11" i="99"/>
  <c r="E11" i="99"/>
  <c r="C11" i="99" s="1"/>
  <c r="P10" i="99"/>
  <c r="O10" i="99"/>
  <c r="H10" i="99"/>
  <c r="E10" i="99" s="1"/>
  <c r="C10" i="99" s="1"/>
  <c r="P9" i="99"/>
  <c r="O9" i="99"/>
  <c r="H9" i="99"/>
  <c r="E9" i="99"/>
  <c r="C9" i="99"/>
  <c r="P8" i="99"/>
  <c r="O8" i="99"/>
  <c r="H8" i="99"/>
  <c r="E8" i="99"/>
  <c r="C8" i="99"/>
  <c r="P7" i="99"/>
  <c r="O7" i="99"/>
  <c r="H7" i="99"/>
  <c r="E7" i="99"/>
  <c r="C7" i="99" s="1"/>
  <c r="P6" i="99"/>
  <c r="O6" i="99"/>
  <c r="H6" i="99"/>
  <c r="E6" i="99" s="1"/>
  <c r="C6" i="99" s="1"/>
  <c r="P5" i="99"/>
  <c r="O5" i="99"/>
  <c r="H5" i="99"/>
  <c r="E5" i="99"/>
  <c r="C5" i="99"/>
  <c r="P4" i="99"/>
  <c r="E3" i="99"/>
  <c r="L38" i="98"/>
  <c r="N38" i="98" s="1"/>
  <c r="K38" i="98"/>
  <c r="J38" i="98"/>
  <c r="P38" i="98" s="1"/>
  <c r="I38" i="98"/>
  <c r="P35" i="98"/>
  <c r="O35" i="98"/>
  <c r="H35" i="98"/>
  <c r="E35" i="98" s="1"/>
  <c r="C35" i="98" s="1"/>
  <c r="P34" i="98"/>
  <c r="O34" i="98"/>
  <c r="H34" i="98"/>
  <c r="E34" i="98"/>
  <c r="P33" i="98"/>
  <c r="O33" i="98"/>
  <c r="H33" i="98"/>
  <c r="E33" i="98"/>
  <c r="P32" i="98"/>
  <c r="O32" i="98"/>
  <c r="H32" i="98"/>
  <c r="E32" i="98"/>
  <c r="C32" i="98"/>
  <c r="P31" i="98"/>
  <c r="O31" i="98"/>
  <c r="H31" i="98"/>
  <c r="E31" i="98"/>
  <c r="C31" i="98"/>
  <c r="P30" i="98"/>
  <c r="O30" i="98"/>
  <c r="H30" i="98"/>
  <c r="E30" i="98"/>
  <c r="C30" i="98" s="1"/>
  <c r="P29" i="98"/>
  <c r="O29" i="98"/>
  <c r="H29" i="98"/>
  <c r="E29" i="98" s="1"/>
  <c r="C29" i="98" s="1"/>
  <c r="P28" i="98"/>
  <c r="O28" i="98"/>
  <c r="H28" i="98"/>
  <c r="E28" i="98"/>
  <c r="C28" i="98"/>
  <c r="P27" i="98"/>
  <c r="O27" i="98"/>
  <c r="H27" i="98"/>
  <c r="E27" i="98"/>
  <c r="C27" i="98"/>
  <c r="P26" i="98"/>
  <c r="O26" i="98"/>
  <c r="H26" i="98"/>
  <c r="E26" i="98"/>
  <c r="C26" i="98" s="1"/>
  <c r="P25" i="98"/>
  <c r="O25" i="98"/>
  <c r="H25" i="98"/>
  <c r="E25" i="98" s="1"/>
  <c r="C25" i="98" s="1"/>
  <c r="P24" i="98"/>
  <c r="O24" i="98"/>
  <c r="H24" i="98"/>
  <c r="E24" i="98"/>
  <c r="C24" i="98"/>
  <c r="P23" i="98"/>
  <c r="O23" i="98"/>
  <c r="H23" i="98"/>
  <c r="E23" i="98"/>
  <c r="C23" i="98"/>
  <c r="P22" i="98"/>
  <c r="O22" i="98"/>
  <c r="H22" i="98"/>
  <c r="E22" i="98"/>
  <c r="C22" i="98" s="1"/>
  <c r="P21" i="98"/>
  <c r="O21" i="98"/>
  <c r="H21" i="98"/>
  <c r="E21" i="98" s="1"/>
  <c r="C21" i="98" s="1"/>
  <c r="P20" i="98"/>
  <c r="O20" i="98"/>
  <c r="H20" i="98"/>
  <c r="E20" i="98"/>
  <c r="C20" i="98"/>
  <c r="P19" i="98"/>
  <c r="O19" i="98"/>
  <c r="H19" i="98"/>
  <c r="E19" i="98"/>
  <c r="C19" i="98"/>
  <c r="P18" i="98"/>
  <c r="O18" i="98"/>
  <c r="H18" i="98"/>
  <c r="E18" i="98"/>
  <c r="C18" i="98" s="1"/>
  <c r="P17" i="98"/>
  <c r="O17" i="98"/>
  <c r="H17" i="98"/>
  <c r="E17" i="98" s="1"/>
  <c r="C17" i="98" s="1"/>
  <c r="P16" i="98"/>
  <c r="O16" i="98"/>
  <c r="H16" i="98"/>
  <c r="E16" i="98"/>
  <c r="C16" i="98"/>
  <c r="P15" i="98"/>
  <c r="O15" i="98"/>
  <c r="H15" i="98"/>
  <c r="E15" i="98"/>
  <c r="C15" i="98"/>
  <c r="P14" i="98"/>
  <c r="O14" i="98"/>
  <c r="H14" i="98"/>
  <c r="E14" i="98"/>
  <c r="C14" i="98" s="1"/>
  <c r="P13" i="98"/>
  <c r="O13" i="98"/>
  <c r="H13" i="98"/>
  <c r="E13" i="98" s="1"/>
  <c r="C13" i="98" s="1"/>
  <c r="P12" i="98"/>
  <c r="O12" i="98"/>
  <c r="H12" i="98"/>
  <c r="E12" i="98"/>
  <c r="C12" i="98"/>
  <c r="P11" i="98"/>
  <c r="O11" i="98"/>
  <c r="H11" i="98"/>
  <c r="E11" i="98"/>
  <c r="C11" i="98"/>
  <c r="P10" i="98"/>
  <c r="O10" i="98"/>
  <c r="H10" i="98"/>
  <c r="E10" i="98"/>
  <c r="C10" i="98" s="1"/>
  <c r="P9" i="98"/>
  <c r="O9" i="98"/>
  <c r="H9" i="98"/>
  <c r="E9" i="98" s="1"/>
  <c r="C9" i="98" s="1"/>
  <c r="P8" i="98"/>
  <c r="O8" i="98"/>
  <c r="H8" i="98"/>
  <c r="E8" i="98"/>
  <c r="C8" i="98"/>
  <c r="P7" i="98"/>
  <c r="O7" i="98"/>
  <c r="H7" i="98"/>
  <c r="E7" i="98"/>
  <c r="C7" i="98"/>
  <c r="P6" i="98"/>
  <c r="O6" i="98"/>
  <c r="H6" i="98"/>
  <c r="E6" i="98"/>
  <c r="C6" i="98" s="1"/>
  <c r="P5" i="98"/>
  <c r="O5" i="98"/>
  <c r="H5" i="98"/>
  <c r="E5" i="98" s="1"/>
  <c r="P4" i="98"/>
  <c r="E3" i="98"/>
  <c r="L38" i="97"/>
  <c r="K38" i="97"/>
  <c r="J38" i="97"/>
  <c r="I38" i="97"/>
  <c r="P35" i="97"/>
  <c r="O35" i="97"/>
  <c r="H35" i="97"/>
  <c r="E35" i="97"/>
  <c r="P34" i="97"/>
  <c r="O34" i="97"/>
  <c r="H34" i="97"/>
  <c r="E34" i="97"/>
  <c r="P33" i="97"/>
  <c r="O33" i="97"/>
  <c r="H33" i="97"/>
  <c r="E33" i="97"/>
  <c r="C33" i="97" s="1"/>
  <c r="P32" i="97"/>
  <c r="O32" i="97"/>
  <c r="H32" i="97"/>
  <c r="E32" i="97" s="1"/>
  <c r="C32" i="97" s="1"/>
  <c r="P31" i="97"/>
  <c r="O31" i="97"/>
  <c r="H31" i="97"/>
  <c r="E31" i="97"/>
  <c r="C31" i="97"/>
  <c r="P30" i="97"/>
  <c r="O30" i="97"/>
  <c r="H30" i="97"/>
  <c r="E30" i="97"/>
  <c r="C30" i="97"/>
  <c r="P29" i="97"/>
  <c r="O29" i="97"/>
  <c r="H29" i="97"/>
  <c r="E29" i="97"/>
  <c r="C29" i="97" s="1"/>
  <c r="P28" i="97"/>
  <c r="O28" i="97"/>
  <c r="H28" i="97"/>
  <c r="E28" i="97" s="1"/>
  <c r="C28" i="97" s="1"/>
  <c r="P27" i="97"/>
  <c r="O27" i="97"/>
  <c r="H27" i="97"/>
  <c r="E27" i="97"/>
  <c r="C27" i="97"/>
  <c r="P26" i="97"/>
  <c r="O26" i="97"/>
  <c r="H26" i="97"/>
  <c r="E26" i="97"/>
  <c r="C26" i="97"/>
  <c r="P25" i="97"/>
  <c r="O25" i="97"/>
  <c r="H25" i="97"/>
  <c r="E25" i="97"/>
  <c r="C25" i="97" s="1"/>
  <c r="P24" i="97"/>
  <c r="O24" i="97"/>
  <c r="H24" i="97"/>
  <c r="E24" i="97" s="1"/>
  <c r="C24" i="97" s="1"/>
  <c r="P23" i="97"/>
  <c r="O23" i="97"/>
  <c r="H23" i="97"/>
  <c r="E23" i="97"/>
  <c r="C23" i="97"/>
  <c r="P22" i="97"/>
  <c r="O22" i="97"/>
  <c r="H22" i="97"/>
  <c r="E22" i="97"/>
  <c r="C22" i="97"/>
  <c r="P21" i="97"/>
  <c r="O21" i="97"/>
  <c r="H21" i="97"/>
  <c r="E21" i="97"/>
  <c r="C21" i="97" s="1"/>
  <c r="P20" i="97"/>
  <c r="O20" i="97"/>
  <c r="H20" i="97"/>
  <c r="E20" i="97" s="1"/>
  <c r="C20" i="97" s="1"/>
  <c r="P19" i="97"/>
  <c r="O19" i="97"/>
  <c r="H19" i="97"/>
  <c r="E19" i="97"/>
  <c r="C19" i="97"/>
  <c r="P18" i="97"/>
  <c r="O18" i="97"/>
  <c r="H18" i="97"/>
  <c r="E18" i="97"/>
  <c r="C18" i="97"/>
  <c r="P17" i="97"/>
  <c r="O17" i="97"/>
  <c r="H17" i="97"/>
  <c r="E17" i="97"/>
  <c r="C17" i="97" s="1"/>
  <c r="P16" i="97"/>
  <c r="O16" i="97"/>
  <c r="H16" i="97"/>
  <c r="E16" i="97" s="1"/>
  <c r="C16" i="97" s="1"/>
  <c r="P15" i="97"/>
  <c r="O15" i="97"/>
  <c r="H15" i="97"/>
  <c r="E15" i="97"/>
  <c r="C15" i="97"/>
  <c r="P14" i="97"/>
  <c r="O14" i="97"/>
  <c r="H14" i="97"/>
  <c r="E14" i="97"/>
  <c r="C14" i="97"/>
  <c r="P13" i="97"/>
  <c r="O13" i="97"/>
  <c r="H13" i="97"/>
  <c r="E13" i="97"/>
  <c r="C13" i="97" s="1"/>
  <c r="P12" i="97"/>
  <c r="O12" i="97"/>
  <c r="H12" i="97"/>
  <c r="E12" i="97" s="1"/>
  <c r="C12" i="97" s="1"/>
  <c r="P11" i="97"/>
  <c r="O11" i="97"/>
  <c r="H11" i="97"/>
  <c r="E11" i="97"/>
  <c r="C11" i="97"/>
  <c r="P10" i="97"/>
  <c r="O10" i="97"/>
  <c r="H10" i="97"/>
  <c r="E10" i="97"/>
  <c r="C10" i="97"/>
  <c r="P9" i="97"/>
  <c r="O9" i="97"/>
  <c r="H9" i="97"/>
  <c r="E9" i="97"/>
  <c r="C9" i="97" s="1"/>
  <c r="P8" i="97"/>
  <c r="O8" i="97"/>
  <c r="H8" i="97"/>
  <c r="E8" i="97" s="1"/>
  <c r="C8" i="97" s="1"/>
  <c r="P7" i="97"/>
  <c r="O7" i="97"/>
  <c r="H7" i="97"/>
  <c r="E7" i="97"/>
  <c r="C7" i="97"/>
  <c r="P6" i="97"/>
  <c r="O6" i="97"/>
  <c r="H6" i="97"/>
  <c r="E6" i="97"/>
  <c r="C6" i="97"/>
  <c r="P5" i="97"/>
  <c r="O5" i="97"/>
  <c r="H5" i="97"/>
  <c r="E5" i="97"/>
  <c r="P4" i="97"/>
  <c r="E3" i="97"/>
  <c r="L38" i="96"/>
  <c r="N38" i="96" s="1"/>
  <c r="K38" i="96"/>
  <c r="J38" i="96"/>
  <c r="P38" i="96" s="1"/>
  <c r="I38" i="96"/>
  <c r="P35" i="96"/>
  <c r="O35" i="96"/>
  <c r="H35" i="96"/>
  <c r="E35" i="96"/>
  <c r="P34" i="96"/>
  <c r="O34" i="96"/>
  <c r="H34" i="96"/>
  <c r="E34" i="96"/>
  <c r="P33" i="96"/>
  <c r="O33" i="96"/>
  <c r="H33" i="96"/>
  <c r="E33" i="96"/>
  <c r="C33" i="96"/>
  <c r="P32" i="96"/>
  <c r="O32" i="96"/>
  <c r="H32" i="96"/>
  <c r="E32" i="96"/>
  <c r="C32" i="96" s="1"/>
  <c r="P31" i="96"/>
  <c r="O31" i="96"/>
  <c r="H31" i="96"/>
  <c r="E31" i="96" s="1"/>
  <c r="C31" i="96" s="1"/>
  <c r="P30" i="96"/>
  <c r="O30" i="96"/>
  <c r="H30" i="96"/>
  <c r="E30" i="96"/>
  <c r="C30" i="96"/>
  <c r="P29" i="96"/>
  <c r="O29" i="96"/>
  <c r="H29" i="96"/>
  <c r="E29" i="96"/>
  <c r="C29" i="96"/>
  <c r="P28" i="96"/>
  <c r="O28" i="96"/>
  <c r="H28" i="96"/>
  <c r="E28" i="96"/>
  <c r="C28" i="96" s="1"/>
  <c r="P27" i="96"/>
  <c r="O27" i="96"/>
  <c r="H27" i="96"/>
  <c r="E27" i="96" s="1"/>
  <c r="C27" i="96" s="1"/>
  <c r="P26" i="96"/>
  <c r="O26" i="96"/>
  <c r="H26" i="96"/>
  <c r="E26" i="96"/>
  <c r="C26" i="96"/>
  <c r="P25" i="96"/>
  <c r="O25" i="96"/>
  <c r="H25" i="96"/>
  <c r="E25" i="96"/>
  <c r="C25" i="96"/>
  <c r="P24" i="96"/>
  <c r="O24" i="96"/>
  <c r="H24" i="96"/>
  <c r="E24" i="96"/>
  <c r="C24" i="96" s="1"/>
  <c r="P23" i="96"/>
  <c r="O23" i="96"/>
  <c r="H23" i="96"/>
  <c r="E23" i="96" s="1"/>
  <c r="C23" i="96" s="1"/>
  <c r="P22" i="96"/>
  <c r="O22" i="96"/>
  <c r="H22" i="96"/>
  <c r="E22" i="96"/>
  <c r="C22" i="96"/>
  <c r="P21" i="96"/>
  <c r="O21" i="96"/>
  <c r="H21" i="96"/>
  <c r="E21" i="96"/>
  <c r="C21" i="96"/>
  <c r="P20" i="96"/>
  <c r="O20" i="96"/>
  <c r="H20" i="96"/>
  <c r="E20" i="96"/>
  <c r="C20" i="96" s="1"/>
  <c r="P19" i="96"/>
  <c r="O19" i="96"/>
  <c r="H19" i="96"/>
  <c r="E19" i="96" s="1"/>
  <c r="C19" i="96" s="1"/>
  <c r="P18" i="96"/>
  <c r="O18" i="96"/>
  <c r="H18" i="96"/>
  <c r="E18" i="96"/>
  <c r="C18" i="96"/>
  <c r="P17" i="96"/>
  <c r="O17" i="96"/>
  <c r="H17" i="96"/>
  <c r="E17" i="96"/>
  <c r="C17" i="96"/>
  <c r="P16" i="96"/>
  <c r="O16" i="96"/>
  <c r="H16" i="96"/>
  <c r="E16" i="96"/>
  <c r="C16" i="96" s="1"/>
  <c r="P15" i="96"/>
  <c r="O15" i="96"/>
  <c r="H15" i="96"/>
  <c r="E15" i="96" s="1"/>
  <c r="C15" i="96" s="1"/>
  <c r="P14" i="96"/>
  <c r="O14" i="96"/>
  <c r="H14" i="96"/>
  <c r="E14" i="96"/>
  <c r="C14" i="96"/>
  <c r="P13" i="96"/>
  <c r="O13" i="96"/>
  <c r="H13" i="96"/>
  <c r="E13" i="96"/>
  <c r="C13" i="96"/>
  <c r="P12" i="96"/>
  <c r="O12" i="96"/>
  <c r="H12" i="96"/>
  <c r="E12" i="96"/>
  <c r="C12" i="96" s="1"/>
  <c r="P11" i="96"/>
  <c r="O11" i="96"/>
  <c r="H11" i="96"/>
  <c r="E11" i="96" s="1"/>
  <c r="C11" i="96" s="1"/>
  <c r="P10" i="96"/>
  <c r="O10" i="96"/>
  <c r="H10" i="96"/>
  <c r="E10" i="96"/>
  <c r="C10" i="96"/>
  <c r="P9" i="96"/>
  <c r="O9" i="96"/>
  <c r="H9" i="96"/>
  <c r="E9" i="96"/>
  <c r="C9" i="96"/>
  <c r="P8" i="96"/>
  <c r="O8" i="96"/>
  <c r="H8" i="96"/>
  <c r="E8" i="96"/>
  <c r="C8" i="96" s="1"/>
  <c r="P7" i="96"/>
  <c r="O7" i="96"/>
  <c r="H7" i="96"/>
  <c r="E7" i="96" s="1"/>
  <c r="C7" i="96" s="1"/>
  <c r="P6" i="96"/>
  <c r="O6" i="96"/>
  <c r="H6" i="96"/>
  <c r="E6" i="96"/>
  <c r="C6" i="96"/>
  <c r="P5" i="96"/>
  <c r="O5" i="96"/>
  <c r="H5" i="96"/>
  <c r="E5" i="96"/>
  <c r="C5" i="96"/>
  <c r="P4" i="96"/>
  <c r="E3" i="96"/>
  <c r="N38" i="95"/>
  <c r="L38" i="95"/>
  <c r="K38" i="95"/>
  <c r="J38" i="95"/>
  <c r="P38" i="95" s="1"/>
  <c r="I38" i="95"/>
  <c r="P35" i="95"/>
  <c r="O35" i="95"/>
  <c r="H35" i="95"/>
  <c r="E35" i="95"/>
  <c r="P34" i="95"/>
  <c r="O34" i="95"/>
  <c r="H34" i="95"/>
  <c r="E34" i="95"/>
  <c r="P33" i="95"/>
  <c r="O33" i="95"/>
  <c r="H33" i="95"/>
  <c r="E33" i="95"/>
  <c r="C33" i="95"/>
  <c r="P32" i="95"/>
  <c r="O32" i="95"/>
  <c r="H32" i="95"/>
  <c r="E32" i="95"/>
  <c r="C32" i="95"/>
  <c r="P31" i="95"/>
  <c r="O31" i="95"/>
  <c r="H31" i="95"/>
  <c r="E31" i="95"/>
  <c r="C31" i="95" s="1"/>
  <c r="P30" i="95"/>
  <c r="O30" i="95"/>
  <c r="H30" i="95"/>
  <c r="E30" i="95" s="1"/>
  <c r="C30" i="95" s="1"/>
  <c r="P29" i="95"/>
  <c r="O29" i="95"/>
  <c r="H29" i="95"/>
  <c r="E29" i="95"/>
  <c r="C29" i="95"/>
  <c r="P28" i="95"/>
  <c r="O28" i="95"/>
  <c r="H28" i="95"/>
  <c r="E28" i="95"/>
  <c r="C28" i="95"/>
  <c r="P27" i="95"/>
  <c r="O27" i="95"/>
  <c r="H27" i="95"/>
  <c r="E27" i="95"/>
  <c r="C27" i="95" s="1"/>
  <c r="P26" i="95"/>
  <c r="O26" i="95"/>
  <c r="H26" i="95"/>
  <c r="E26" i="95" s="1"/>
  <c r="C26" i="95" s="1"/>
  <c r="P25" i="95"/>
  <c r="O25" i="95"/>
  <c r="H25" i="95"/>
  <c r="E25" i="95"/>
  <c r="C25" i="95"/>
  <c r="P24" i="95"/>
  <c r="O24" i="95"/>
  <c r="H24" i="95"/>
  <c r="E24" i="95"/>
  <c r="C24" i="95"/>
  <c r="P23" i="95"/>
  <c r="O23" i="95"/>
  <c r="H23" i="95"/>
  <c r="E23" i="95"/>
  <c r="C23" i="95" s="1"/>
  <c r="P22" i="95"/>
  <c r="O22" i="95"/>
  <c r="H22" i="95"/>
  <c r="E22" i="95" s="1"/>
  <c r="C22" i="95" s="1"/>
  <c r="P21" i="95"/>
  <c r="O21" i="95"/>
  <c r="H21" i="95"/>
  <c r="E21" i="95"/>
  <c r="C21" i="95"/>
  <c r="P20" i="95"/>
  <c r="O20" i="95"/>
  <c r="H20" i="95"/>
  <c r="E20" i="95"/>
  <c r="C20" i="95"/>
  <c r="P19" i="95"/>
  <c r="O19" i="95"/>
  <c r="H19" i="95"/>
  <c r="E19" i="95"/>
  <c r="C19" i="95" s="1"/>
  <c r="P18" i="95"/>
  <c r="O18" i="95"/>
  <c r="H18" i="95"/>
  <c r="E18" i="95" s="1"/>
  <c r="C18" i="95" s="1"/>
  <c r="P17" i="95"/>
  <c r="O17" i="95"/>
  <c r="H17" i="95"/>
  <c r="E17" i="95"/>
  <c r="C17" i="95"/>
  <c r="P16" i="95"/>
  <c r="O16" i="95"/>
  <c r="H16" i="95"/>
  <c r="E16" i="95"/>
  <c r="C16" i="95"/>
  <c r="P15" i="95"/>
  <c r="O15" i="95"/>
  <c r="H15" i="95"/>
  <c r="E15" i="95"/>
  <c r="C15" i="95" s="1"/>
  <c r="P14" i="95"/>
  <c r="O14" i="95"/>
  <c r="H14" i="95"/>
  <c r="E14" i="95" s="1"/>
  <c r="C14" i="95" s="1"/>
  <c r="P13" i="95"/>
  <c r="O13" i="95"/>
  <c r="H13" i="95"/>
  <c r="E13" i="95"/>
  <c r="C13" i="95"/>
  <c r="P12" i="95"/>
  <c r="O12" i="95"/>
  <c r="H12" i="95"/>
  <c r="E12" i="95"/>
  <c r="C12" i="95"/>
  <c r="P11" i="95"/>
  <c r="O11" i="95"/>
  <c r="H11" i="95"/>
  <c r="E11" i="95"/>
  <c r="C11" i="95" s="1"/>
  <c r="P10" i="95"/>
  <c r="O10" i="95"/>
  <c r="H10" i="95"/>
  <c r="E10" i="95" s="1"/>
  <c r="C10" i="95" s="1"/>
  <c r="P9" i="95"/>
  <c r="O9" i="95"/>
  <c r="H9" i="95"/>
  <c r="E9" i="95"/>
  <c r="C9" i="95"/>
  <c r="P8" i="95"/>
  <c r="O8" i="95"/>
  <c r="H8" i="95"/>
  <c r="E8" i="95"/>
  <c r="C8" i="95"/>
  <c r="P7" i="95"/>
  <c r="O7" i="95"/>
  <c r="H7" i="95"/>
  <c r="E7" i="95"/>
  <c r="C7" i="95" s="1"/>
  <c r="P6" i="95"/>
  <c r="O6" i="95"/>
  <c r="H6" i="95"/>
  <c r="E6" i="95" s="1"/>
  <c r="C6" i="95" s="1"/>
  <c r="P5" i="95"/>
  <c r="O5" i="95"/>
  <c r="H5" i="95"/>
  <c r="E5" i="95"/>
  <c r="C5" i="95"/>
  <c r="P4" i="95"/>
  <c r="E3" i="95"/>
  <c r="L38" i="94"/>
  <c r="N38" i="94" s="1"/>
  <c r="K38" i="94"/>
  <c r="J38" i="94"/>
  <c r="P38" i="94" s="1"/>
  <c r="I38" i="94"/>
  <c r="P35" i="94"/>
  <c r="O35" i="94"/>
  <c r="H35" i="94"/>
  <c r="E35" i="94" s="1"/>
  <c r="P34" i="94"/>
  <c r="O34" i="94"/>
  <c r="H34" i="94"/>
  <c r="E34" i="94" s="1"/>
  <c r="P33" i="94"/>
  <c r="O33" i="94"/>
  <c r="H33" i="94"/>
  <c r="E33" i="94" s="1"/>
  <c r="C33" i="94" s="1"/>
  <c r="P32" i="94"/>
  <c r="O32" i="94"/>
  <c r="H32" i="94"/>
  <c r="E32" i="94"/>
  <c r="C32" i="94"/>
  <c r="P31" i="94"/>
  <c r="O31" i="94"/>
  <c r="H31" i="94"/>
  <c r="E31" i="94"/>
  <c r="C31" i="94"/>
  <c r="P30" i="94"/>
  <c r="O30" i="94"/>
  <c r="H30" i="94"/>
  <c r="E30" i="94"/>
  <c r="C30" i="94" s="1"/>
  <c r="P29" i="94"/>
  <c r="O29" i="94"/>
  <c r="H29" i="94"/>
  <c r="E29" i="94" s="1"/>
  <c r="C29" i="94" s="1"/>
  <c r="P28" i="94"/>
  <c r="O28" i="94"/>
  <c r="H28" i="94"/>
  <c r="E28" i="94"/>
  <c r="C28" i="94"/>
  <c r="P27" i="94"/>
  <c r="O27" i="94"/>
  <c r="H27" i="94"/>
  <c r="E27" i="94"/>
  <c r="C27" i="94"/>
  <c r="P26" i="94"/>
  <c r="O26" i="94"/>
  <c r="H26" i="94"/>
  <c r="E26" i="94"/>
  <c r="C26" i="94" s="1"/>
  <c r="P25" i="94"/>
  <c r="O25" i="94"/>
  <c r="H25" i="94"/>
  <c r="E25" i="94" s="1"/>
  <c r="C25" i="94" s="1"/>
  <c r="P24" i="94"/>
  <c r="O24" i="94"/>
  <c r="H24" i="94"/>
  <c r="E24" i="94"/>
  <c r="C24" i="94"/>
  <c r="P23" i="94"/>
  <c r="O23" i="94"/>
  <c r="H23" i="94"/>
  <c r="E23" i="94"/>
  <c r="C23" i="94"/>
  <c r="P22" i="94"/>
  <c r="O22" i="94"/>
  <c r="H22" i="94"/>
  <c r="E22" i="94"/>
  <c r="C22" i="94" s="1"/>
  <c r="P21" i="94"/>
  <c r="O21" i="94"/>
  <c r="H21" i="94"/>
  <c r="E21" i="94" s="1"/>
  <c r="C21" i="94" s="1"/>
  <c r="P20" i="94"/>
  <c r="O20" i="94"/>
  <c r="H20" i="94"/>
  <c r="E20" i="94"/>
  <c r="C20" i="94"/>
  <c r="P19" i="94"/>
  <c r="O19" i="94"/>
  <c r="H19" i="94"/>
  <c r="E19" i="94"/>
  <c r="C19" i="94"/>
  <c r="P18" i="94"/>
  <c r="O18" i="94"/>
  <c r="H18" i="94"/>
  <c r="E18" i="94"/>
  <c r="C18" i="94" s="1"/>
  <c r="P17" i="94"/>
  <c r="O17" i="94"/>
  <c r="H17" i="94"/>
  <c r="E17" i="94" s="1"/>
  <c r="C17" i="94" s="1"/>
  <c r="P16" i="94"/>
  <c r="O16" i="94"/>
  <c r="H16" i="94"/>
  <c r="E16" i="94"/>
  <c r="C16" i="94"/>
  <c r="P15" i="94"/>
  <c r="O15" i="94"/>
  <c r="H15" i="94"/>
  <c r="E15" i="94"/>
  <c r="C15" i="94"/>
  <c r="P14" i="94"/>
  <c r="O14" i="94"/>
  <c r="H14" i="94"/>
  <c r="E14" i="94"/>
  <c r="C14" i="94" s="1"/>
  <c r="P13" i="94"/>
  <c r="O13" i="94"/>
  <c r="H13" i="94"/>
  <c r="E13" i="94" s="1"/>
  <c r="C13" i="94" s="1"/>
  <c r="P12" i="94"/>
  <c r="O12" i="94"/>
  <c r="H12" i="94"/>
  <c r="E12" i="94"/>
  <c r="C12" i="94"/>
  <c r="P11" i="94"/>
  <c r="O11" i="94"/>
  <c r="H11" i="94"/>
  <c r="E11" i="94"/>
  <c r="C11" i="94"/>
  <c r="P10" i="94"/>
  <c r="O10" i="94"/>
  <c r="H10" i="94"/>
  <c r="E10" i="94"/>
  <c r="C10" i="94" s="1"/>
  <c r="P9" i="94"/>
  <c r="O9" i="94"/>
  <c r="H9" i="94"/>
  <c r="E9" i="94" s="1"/>
  <c r="C9" i="94" s="1"/>
  <c r="P8" i="94"/>
  <c r="O8" i="94"/>
  <c r="H8" i="94"/>
  <c r="E8" i="94"/>
  <c r="C8" i="94"/>
  <c r="P7" i="94"/>
  <c r="O7" i="94"/>
  <c r="H7" i="94"/>
  <c r="E7" i="94"/>
  <c r="C7" i="94"/>
  <c r="P6" i="94"/>
  <c r="O6" i="94"/>
  <c r="H6" i="94"/>
  <c r="E6" i="94"/>
  <c r="C6" i="94" s="1"/>
  <c r="P5" i="94"/>
  <c r="O5" i="94"/>
  <c r="H5" i="94"/>
  <c r="E5" i="94" s="1"/>
  <c r="C5" i="94" s="1"/>
  <c r="P4" i="94"/>
  <c r="E3" i="94"/>
  <c r="L38" i="93"/>
  <c r="N38" i="93" s="1"/>
  <c r="K38" i="93"/>
  <c r="J38" i="93"/>
  <c r="P38" i="93" s="1"/>
  <c r="I38" i="93"/>
  <c r="P35" i="93"/>
  <c r="O35" i="93"/>
  <c r="H35" i="93"/>
  <c r="E35" i="93" s="1"/>
  <c r="P34" i="93"/>
  <c r="O34" i="93"/>
  <c r="H34" i="93"/>
  <c r="E34" i="93" s="1"/>
  <c r="P33" i="93"/>
  <c r="O33" i="93"/>
  <c r="H33" i="93"/>
  <c r="E33" i="93" s="1"/>
  <c r="C33" i="93" s="1"/>
  <c r="P32" i="93"/>
  <c r="O32" i="93"/>
  <c r="H32" i="93"/>
  <c r="E32" i="93" s="1"/>
  <c r="C32" i="93" s="1"/>
  <c r="P31" i="93"/>
  <c r="O31" i="93"/>
  <c r="H31" i="93"/>
  <c r="E31" i="93"/>
  <c r="C31" i="93"/>
  <c r="P30" i="93"/>
  <c r="O30" i="93"/>
  <c r="H30" i="93"/>
  <c r="E30" i="93"/>
  <c r="C30" i="93"/>
  <c r="P29" i="93"/>
  <c r="O29" i="93"/>
  <c r="H29" i="93"/>
  <c r="E29" i="93"/>
  <c r="C29" i="93" s="1"/>
  <c r="P28" i="93"/>
  <c r="O28" i="93"/>
  <c r="H28" i="93"/>
  <c r="E28" i="93" s="1"/>
  <c r="C28" i="93" s="1"/>
  <c r="P27" i="93"/>
  <c r="O27" i="93"/>
  <c r="H27" i="93"/>
  <c r="E27" i="93"/>
  <c r="C27" i="93"/>
  <c r="P26" i="93"/>
  <c r="O26" i="93"/>
  <c r="H26" i="93"/>
  <c r="E26" i="93"/>
  <c r="C26" i="93" s="1"/>
  <c r="P25" i="93"/>
  <c r="O25" i="93"/>
  <c r="H25" i="93"/>
  <c r="E25" i="93" s="1"/>
  <c r="C25" i="93" s="1"/>
  <c r="P24" i="93"/>
  <c r="O24" i="93"/>
  <c r="H24" i="93"/>
  <c r="E24" i="93" s="1"/>
  <c r="C24" i="93" s="1"/>
  <c r="P23" i="93"/>
  <c r="O23" i="93"/>
  <c r="H23" i="93"/>
  <c r="E23" i="93"/>
  <c r="C23" i="93"/>
  <c r="P22" i="93"/>
  <c r="O22" i="93"/>
  <c r="H22" i="93"/>
  <c r="E22" i="93"/>
  <c r="C22" i="93"/>
  <c r="P21" i="93"/>
  <c r="O21" i="93"/>
  <c r="H21" i="93"/>
  <c r="E21" i="93"/>
  <c r="C21" i="93" s="1"/>
  <c r="P20" i="93"/>
  <c r="O20" i="93"/>
  <c r="H20" i="93"/>
  <c r="E20" i="93" s="1"/>
  <c r="C20" i="93" s="1"/>
  <c r="P19" i="93"/>
  <c r="O19" i="93"/>
  <c r="H19" i="93"/>
  <c r="E19" i="93"/>
  <c r="C19" i="93"/>
  <c r="P18" i="93"/>
  <c r="O18" i="93"/>
  <c r="H18" i="93"/>
  <c r="E18" i="93"/>
  <c r="C18" i="93" s="1"/>
  <c r="P17" i="93"/>
  <c r="O17" i="93"/>
  <c r="H17" i="93"/>
  <c r="E17" i="93" s="1"/>
  <c r="C17" i="93" s="1"/>
  <c r="P16" i="93"/>
  <c r="O16" i="93"/>
  <c r="H16" i="93"/>
  <c r="E16" i="93" s="1"/>
  <c r="C16" i="93" s="1"/>
  <c r="P15" i="93"/>
  <c r="O15" i="93"/>
  <c r="H15" i="93"/>
  <c r="E15" i="93"/>
  <c r="C15" i="93"/>
  <c r="P14" i="93"/>
  <c r="O14" i="93"/>
  <c r="H14" i="93"/>
  <c r="E14" i="93"/>
  <c r="C14" i="93"/>
  <c r="P13" i="93"/>
  <c r="O13" i="93"/>
  <c r="H13" i="93"/>
  <c r="E13" i="93"/>
  <c r="C13" i="93" s="1"/>
  <c r="P12" i="93"/>
  <c r="O12" i="93"/>
  <c r="H12" i="93"/>
  <c r="E12" i="93" s="1"/>
  <c r="C12" i="93" s="1"/>
  <c r="P11" i="93"/>
  <c r="O11" i="93"/>
  <c r="H11" i="93"/>
  <c r="E11" i="93"/>
  <c r="C11" i="93"/>
  <c r="P10" i="93"/>
  <c r="O10" i="93"/>
  <c r="H10" i="93"/>
  <c r="E10" i="93"/>
  <c r="C10" i="93" s="1"/>
  <c r="P9" i="93"/>
  <c r="O9" i="93"/>
  <c r="H9" i="93"/>
  <c r="E9" i="93" s="1"/>
  <c r="C9" i="93" s="1"/>
  <c r="P8" i="93"/>
  <c r="O8" i="93"/>
  <c r="H8" i="93"/>
  <c r="E8" i="93" s="1"/>
  <c r="C8" i="93" s="1"/>
  <c r="P7" i="93"/>
  <c r="O7" i="93"/>
  <c r="H7" i="93"/>
  <c r="E7" i="93"/>
  <c r="C7" i="93"/>
  <c r="P6" i="93"/>
  <c r="O6" i="93"/>
  <c r="H6" i="93"/>
  <c r="E6" i="93"/>
  <c r="C6" i="93"/>
  <c r="P5" i="93"/>
  <c r="O5" i="93"/>
  <c r="H5" i="93"/>
  <c r="E5" i="93"/>
  <c r="C5" i="93" s="1"/>
  <c r="P4" i="93"/>
  <c r="E3" i="93"/>
  <c r="L38" i="92"/>
  <c r="N38" i="92" s="1"/>
  <c r="K38" i="92"/>
  <c r="J38" i="92"/>
  <c r="P38" i="92" s="1"/>
  <c r="I38" i="92"/>
  <c r="P35" i="92"/>
  <c r="O35" i="92"/>
  <c r="H35" i="92"/>
  <c r="E35" i="92"/>
  <c r="P34" i="92"/>
  <c r="O34" i="92"/>
  <c r="H34" i="92"/>
  <c r="E34" i="92"/>
  <c r="P33" i="92"/>
  <c r="O33" i="92"/>
  <c r="H33" i="92"/>
  <c r="E33" i="92"/>
  <c r="C33" i="92" s="1"/>
  <c r="P32" i="92"/>
  <c r="O32" i="92"/>
  <c r="H32" i="92"/>
  <c r="E32" i="92" s="1"/>
  <c r="C32" i="92" s="1"/>
  <c r="P31" i="92"/>
  <c r="O31" i="92"/>
  <c r="H31" i="92"/>
  <c r="E31" i="92" s="1"/>
  <c r="C31" i="92" s="1"/>
  <c r="P30" i="92"/>
  <c r="O30" i="92"/>
  <c r="H30" i="92"/>
  <c r="E30" i="92"/>
  <c r="C30" i="92"/>
  <c r="P29" i="92"/>
  <c r="O29" i="92"/>
  <c r="H29" i="92"/>
  <c r="E29" i="92"/>
  <c r="C29" i="92"/>
  <c r="P28" i="92"/>
  <c r="O28" i="92"/>
  <c r="H28" i="92"/>
  <c r="E28" i="92"/>
  <c r="C28" i="92" s="1"/>
  <c r="P27" i="92"/>
  <c r="O27" i="92"/>
  <c r="H27" i="92"/>
  <c r="E27" i="92" s="1"/>
  <c r="C27" i="92" s="1"/>
  <c r="P26" i="92"/>
  <c r="O26" i="92"/>
  <c r="H26" i="92"/>
  <c r="E26" i="92"/>
  <c r="C26" i="92"/>
  <c r="P25" i="92"/>
  <c r="O25" i="92"/>
  <c r="H25" i="92"/>
  <c r="E25" i="92"/>
  <c r="C25" i="92" s="1"/>
  <c r="P24" i="92"/>
  <c r="O24" i="92"/>
  <c r="H24" i="92"/>
  <c r="E24" i="92" s="1"/>
  <c r="C24" i="92" s="1"/>
  <c r="P23" i="92"/>
  <c r="O23" i="92"/>
  <c r="H23" i="92"/>
  <c r="E23" i="92" s="1"/>
  <c r="C23" i="92" s="1"/>
  <c r="P22" i="92"/>
  <c r="O22" i="92"/>
  <c r="H22" i="92"/>
  <c r="E22" i="92"/>
  <c r="C22" i="92"/>
  <c r="P21" i="92"/>
  <c r="O21" i="92"/>
  <c r="H21" i="92"/>
  <c r="E21" i="92"/>
  <c r="C21" i="92"/>
  <c r="P20" i="92"/>
  <c r="O20" i="92"/>
  <c r="H20" i="92"/>
  <c r="E20" i="92"/>
  <c r="C20" i="92" s="1"/>
  <c r="P19" i="92"/>
  <c r="O19" i="92"/>
  <c r="H19" i="92"/>
  <c r="E19" i="92" s="1"/>
  <c r="C19" i="92" s="1"/>
  <c r="P18" i="92"/>
  <c r="O18" i="92"/>
  <c r="H18" i="92"/>
  <c r="E18" i="92"/>
  <c r="C18" i="92"/>
  <c r="P17" i="92"/>
  <c r="O17" i="92"/>
  <c r="H17" i="92"/>
  <c r="E17" i="92"/>
  <c r="C17" i="92" s="1"/>
  <c r="P16" i="92"/>
  <c r="O16" i="92"/>
  <c r="H16" i="92"/>
  <c r="E16" i="92" s="1"/>
  <c r="C16" i="92" s="1"/>
  <c r="P15" i="92"/>
  <c r="O15" i="92"/>
  <c r="H15" i="92"/>
  <c r="E15" i="92" s="1"/>
  <c r="C15" i="92" s="1"/>
  <c r="P14" i="92"/>
  <c r="O14" i="92"/>
  <c r="H14" i="92"/>
  <c r="E14" i="92"/>
  <c r="C14" i="92"/>
  <c r="P13" i="92"/>
  <c r="O13" i="92"/>
  <c r="H13" i="92"/>
  <c r="E13" i="92"/>
  <c r="C13" i="92"/>
  <c r="P12" i="92"/>
  <c r="O12" i="92"/>
  <c r="H12" i="92"/>
  <c r="E12" i="92"/>
  <c r="C12" i="92" s="1"/>
  <c r="P11" i="92"/>
  <c r="O11" i="92"/>
  <c r="H11" i="92"/>
  <c r="E11" i="92" s="1"/>
  <c r="C11" i="92" s="1"/>
  <c r="P10" i="92"/>
  <c r="O10" i="92"/>
  <c r="H10" i="92"/>
  <c r="E10" i="92"/>
  <c r="C10" i="92"/>
  <c r="P9" i="92"/>
  <c r="O9" i="92"/>
  <c r="H9" i="92"/>
  <c r="E9" i="92"/>
  <c r="C9" i="92" s="1"/>
  <c r="P8" i="92"/>
  <c r="O8" i="92"/>
  <c r="H8" i="92"/>
  <c r="E8" i="92" s="1"/>
  <c r="C8" i="92" s="1"/>
  <c r="P7" i="92"/>
  <c r="O7" i="92"/>
  <c r="H7" i="92"/>
  <c r="E7" i="92" s="1"/>
  <c r="C7" i="92" s="1"/>
  <c r="P6" i="92"/>
  <c r="O6" i="92"/>
  <c r="H6" i="92"/>
  <c r="E6" i="92"/>
  <c r="C6" i="92"/>
  <c r="P5" i="92"/>
  <c r="O5" i="92"/>
  <c r="H5" i="92"/>
  <c r="E5" i="92"/>
  <c r="C5" i="92"/>
  <c r="P4" i="92"/>
  <c r="E3" i="92"/>
  <c r="N38" i="91"/>
  <c r="L38" i="91"/>
  <c r="K38" i="91"/>
  <c r="J38" i="91"/>
  <c r="P38" i="91" s="1"/>
  <c r="I38" i="91"/>
  <c r="P35" i="91"/>
  <c r="O35" i="91"/>
  <c r="H35" i="91"/>
  <c r="E35" i="91"/>
  <c r="P34" i="91"/>
  <c r="O34" i="91"/>
  <c r="H34" i="91"/>
  <c r="E34" i="91"/>
  <c r="P33" i="91"/>
  <c r="O33" i="91"/>
  <c r="H33" i="91"/>
  <c r="E33" i="91"/>
  <c r="C33" i="91"/>
  <c r="P32" i="91"/>
  <c r="O32" i="91"/>
  <c r="H32" i="91"/>
  <c r="E32" i="91"/>
  <c r="C32" i="91"/>
  <c r="P31" i="91"/>
  <c r="O31" i="91"/>
  <c r="H31" i="91"/>
  <c r="E31" i="91"/>
  <c r="C31" i="91" s="1"/>
  <c r="P30" i="91"/>
  <c r="O30" i="91"/>
  <c r="H30" i="91"/>
  <c r="E30" i="91" s="1"/>
  <c r="C30" i="91" s="1"/>
  <c r="P29" i="91"/>
  <c r="O29" i="91"/>
  <c r="H29" i="91"/>
  <c r="E29" i="91"/>
  <c r="C29" i="91"/>
  <c r="P28" i="91"/>
  <c r="O28" i="91"/>
  <c r="H28" i="91"/>
  <c r="E28" i="91"/>
  <c r="C28" i="91" s="1"/>
  <c r="P27" i="91"/>
  <c r="O27" i="91"/>
  <c r="H27" i="91"/>
  <c r="E27" i="91" s="1"/>
  <c r="C27" i="91" s="1"/>
  <c r="P26" i="91"/>
  <c r="O26" i="91"/>
  <c r="H26" i="91"/>
  <c r="E26" i="91" s="1"/>
  <c r="C26" i="91" s="1"/>
  <c r="P25" i="91"/>
  <c r="O25" i="91"/>
  <c r="H25" i="91"/>
  <c r="E25" i="91"/>
  <c r="C25" i="91"/>
  <c r="P24" i="91"/>
  <c r="O24" i="91"/>
  <c r="H24" i="91"/>
  <c r="E24" i="91"/>
  <c r="C24" i="91"/>
  <c r="P23" i="91"/>
  <c r="O23" i="91"/>
  <c r="H23" i="91"/>
  <c r="E23" i="91"/>
  <c r="C23" i="91" s="1"/>
  <c r="P22" i="91"/>
  <c r="O22" i="91"/>
  <c r="H22" i="91"/>
  <c r="E22" i="91" s="1"/>
  <c r="C22" i="91" s="1"/>
  <c r="P21" i="91"/>
  <c r="O21" i="91"/>
  <c r="H21" i="91"/>
  <c r="E21" i="91"/>
  <c r="C21" i="91"/>
  <c r="P20" i="91"/>
  <c r="O20" i="91"/>
  <c r="H20" i="91"/>
  <c r="E20" i="91"/>
  <c r="C20" i="91" s="1"/>
  <c r="P19" i="91"/>
  <c r="O19" i="91"/>
  <c r="H19" i="91"/>
  <c r="E19" i="91" s="1"/>
  <c r="C19" i="91" s="1"/>
  <c r="P18" i="91"/>
  <c r="O18" i="91"/>
  <c r="H18" i="91"/>
  <c r="E18" i="91" s="1"/>
  <c r="C18" i="91" s="1"/>
  <c r="P17" i="91"/>
  <c r="O17" i="91"/>
  <c r="H17" i="91"/>
  <c r="E17" i="91"/>
  <c r="C17" i="91"/>
  <c r="P16" i="91"/>
  <c r="O16" i="91"/>
  <c r="H16" i="91"/>
  <c r="E16" i="91"/>
  <c r="C16" i="91"/>
  <c r="P15" i="91"/>
  <c r="O15" i="91"/>
  <c r="H15" i="91"/>
  <c r="E15" i="91"/>
  <c r="C15" i="91" s="1"/>
  <c r="P14" i="91"/>
  <c r="O14" i="91"/>
  <c r="H14" i="91"/>
  <c r="E14" i="91" s="1"/>
  <c r="C14" i="91" s="1"/>
  <c r="P13" i="91"/>
  <c r="O13" i="91"/>
  <c r="H13" i="91"/>
  <c r="E13" i="91"/>
  <c r="C13" i="91"/>
  <c r="P12" i="91"/>
  <c r="O12" i="91"/>
  <c r="H12" i="91"/>
  <c r="E12" i="91"/>
  <c r="C12" i="91" s="1"/>
  <c r="P11" i="91"/>
  <c r="O11" i="91"/>
  <c r="H11" i="91"/>
  <c r="E11" i="91" s="1"/>
  <c r="C11" i="91" s="1"/>
  <c r="P10" i="91"/>
  <c r="O10" i="91"/>
  <c r="H10" i="91"/>
  <c r="E10" i="91" s="1"/>
  <c r="C10" i="91" s="1"/>
  <c r="P9" i="91"/>
  <c r="O9" i="91"/>
  <c r="H9" i="91"/>
  <c r="E9" i="91"/>
  <c r="C9" i="91"/>
  <c r="P8" i="91"/>
  <c r="O8" i="91"/>
  <c r="H8" i="91"/>
  <c r="E8" i="91"/>
  <c r="C8" i="91"/>
  <c r="P7" i="91"/>
  <c r="O7" i="91"/>
  <c r="H7" i="91"/>
  <c r="E7" i="91"/>
  <c r="C7" i="91" s="1"/>
  <c r="P6" i="91"/>
  <c r="O6" i="91"/>
  <c r="H6" i="91"/>
  <c r="E6" i="91" s="1"/>
  <c r="C6" i="91" s="1"/>
  <c r="P5" i="91"/>
  <c r="O5" i="91"/>
  <c r="H5" i="91"/>
  <c r="E5" i="91"/>
  <c r="C5" i="91"/>
  <c r="P4" i="91"/>
  <c r="E3" i="91"/>
  <c r="L38" i="90"/>
  <c r="N38" i="90" s="1"/>
  <c r="K38" i="90"/>
  <c r="J38" i="90"/>
  <c r="P38" i="90" s="1"/>
  <c r="I38" i="90"/>
  <c r="P35" i="90"/>
  <c r="O35" i="90"/>
  <c r="H35" i="90"/>
  <c r="E35" i="90" s="1"/>
  <c r="P34" i="90"/>
  <c r="O34" i="90"/>
  <c r="H34" i="90"/>
  <c r="E34" i="90" s="1"/>
  <c r="P33" i="90"/>
  <c r="O33" i="90"/>
  <c r="H33" i="90"/>
  <c r="E33" i="90" s="1"/>
  <c r="C33" i="90" s="1"/>
  <c r="P32" i="90"/>
  <c r="O32" i="90"/>
  <c r="H32" i="90"/>
  <c r="E32" i="90"/>
  <c r="C32" i="90"/>
  <c r="P31" i="90"/>
  <c r="O31" i="90"/>
  <c r="H31" i="90"/>
  <c r="E31" i="90"/>
  <c r="C31" i="90" s="1"/>
  <c r="P30" i="90"/>
  <c r="O30" i="90"/>
  <c r="H30" i="90"/>
  <c r="E30" i="90" s="1"/>
  <c r="C30" i="90" s="1"/>
  <c r="P29" i="90"/>
  <c r="O29" i="90"/>
  <c r="H29" i="90"/>
  <c r="E29" i="90" s="1"/>
  <c r="C29" i="90" s="1"/>
  <c r="P28" i="90"/>
  <c r="O28" i="90"/>
  <c r="H28" i="90"/>
  <c r="E28" i="90"/>
  <c r="C28" i="90"/>
  <c r="P27" i="90"/>
  <c r="O27" i="90"/>
  <c r="H27" i="90"/>
  <c r="E27" i="90"/>
  <c r="C27" i="90"/>
  <c r="P26" i="90"/>
  <c r="O26" i="90"/>
  <c r="H26" i="90"/>
  <c r="E26" i="90"/>
  <c r="C26" i="90" s="1"/>
  <c r="P25" i="90"/>
  <c r="O25" i="90"/>
  <c r="H25" i="90"/>
  <c r="E25" i="90" s="1"/>
  <c r="C25" i="90" s="1"/>
  <c r="P24" i="90"/>
  <c r="O24" i="90"/>
  <c r="H24" i="90"/>
  <c r="E24" i="90"/>
  <c r="C24" i="90"/>
  <c r="P23" i="90"/>
  <c r="O23" i="90"/>
  <c r="H23" i="90"/>
  <c r="E23" i="90"/>
  <c r="C23" i="90" s="1"/>
  <c r="P22" i="90"/>
  <c r="O22" i="90"/>
  <c r="H22" i="90"/>
  <c r="E22" i="90" s="1"/>
  <c r="C22" i="90" s="1"/>
  <c r="P21" i="90"/>
  <c r="O21" i="90"/>
  <c r="H21" i="90"/>
  <c r="E21" i="90" s="1"/>
  <c r="C21" i="90" s="1"/>
  <c r="P20" i="90"/>
  <c r="O20" i="90"/>
  <c r="H20" i="90"/>
  <c r="E20" i="90"/>
  <c r="C20" i="90"/>
  <c r="P19" i="90"/>
  <c r="O19" i="90"/>
  <c r="H19" i="90"/>
  <c r="E19" i="90"/>
  <c r="C19" i="90"/>
  <c r="P18" i="90"/>
  <c r="O18" i="90"/>
  <c r="H18" i="90"/>
  <c r="E18" i="90"/>
  <c r="C18" i="90" s="1"/>
  <c r="P17" i="90"/>
  <c r="O17" i="90"/>
  <c r="H17" i="90"/>
  <c r="E17" i="90" s="1"/>
  <c r="C17" i="90" s="1"/>
  <c r="P16" i="90"/>
  <c r="O16" i="90"/>
  <c r="H16" i="90"/>
  <c r="E16" i="90"/>
  <c r="C16" i="90"/>
  <c r="P15" i="90"/>
  <c r="O15" i="90"/>
  <c r="H15" i="90"/>
  <c r="E15" i="90"/>
  <c r="C15" i="90" s="1"/>
  <c r="P14" i="90"/>
  <c r="O14" i="90"/>
  <c r="H14" i="90"/>
  <c r="E14" i="90" s="1"/>
  <c r="C14" i="90" s="1"/>
  <c r="P13" i="90"/>
  <c r="O13" i="90"/>
  <c r="H13" i="90"/>
  <c r="E13" i="90" s="1"/>
  <c r="C13" i="90" s="1"/>
  <c r="P12" i="90"/>
  <c r="O12" i="90"/>
  <c r="H12" i="90"/>
  <c r="E12" i="90"/>
  <c r="C12" i="90"/>
  <c r="P11" i="90"/>
  <c r="O11" i="90"/>
  <c r="H11" i="90"/>
  <c r="E11" i="90"/>
  <c r="C11" i="90"/>
  <c r="P10" i="90"/>
  <c r="O10" i="90"/>
  <c r="H10" i="90"/>
  <c r="E10" i="90"/>
  <c r="C10" i="90" s="1"/>
  <c r="P9" i="90"/>
  <c r="O9" i="90"/>
  <c r="H9" i="90"/>
  <c r="E9" i="90" s="1"/>
  <c r="C9" i="90" s="1"/>
  <c r="P8" i="90"/>
  <c r="O8" i="90"/>
  <c r="H8" i="90"/>
  <c r="E8" i="90"/>
  <c r="C8" i="90"/>
  <c r="P7" i="90"/>
  <c r="O7" i="90"/>
  <c r="H7" i="90"/>
  <c r="E7" i="90"/>
  <c r="C7" i="90" s="1"/>
  <c r="P6" i="90"/>
  <c r="O6" i="90"/>
  <c r="H6" i="90"/>
  <c r="E6" i="90" s="1"/>
  <c r="C6" i="90" s="1"/>
  <c r="P5" i="90"/>
  <c r="O5" i="90"/>
  <c r="H5" i="90"/>
  <c r="E5" i="90" s="1"/>
  <c r="C5" i="90" s="1"/>
  <c r="P4" i="90"/>
  <c r="E3" i="90"/>
  <c r="L38" i="89"/>
  <c r="K38" i="89"/>
  <c r="J38" i="89"/>
  <c r="I38" i="89"/>
  <c r="P35" i="89"/>
  <c r="O35" i="89"/>
  <c r="H35" i="89"/>
  <c r="E35" i="89"/>
  <c r="C35" i="89" s="1"/>
  <c r="P34" i="89"/>
  <c r="O34" i="89"/>
  <c r="H34" i="89"/>
  <c r="E34" i="89" s="1"/>
  <c r="P33" i="89"/>
  <c r="O33" i="89"/>
  <c r="H33" i="89"/>
  <c r="E33" i="89" s="1"/>
  <c r="P32" i="89"/>
  <c r="O32" i="89"/>
  <c r="H32" i="89"/>
  <c r="E32" i="89" s="1"/>
  <c r="C32" i="89" s="1"/>
  <c r="P31" i="89"/>
  <c r="O31" i="89"/>
  <c r="H31" i="89"/>
  <c r="E31" i="89"/>
  <c r="C31" i="89"/>
  <c r="P30" i="89"/>
  <c r="O30" i="89"/>
  <c r="H30" i="89"/>
  <c r="E30" i="89"/>
  <c r="C30" i="89" s="1"/>
  <c r="P29" i="89"/>
  <c r="O29" i="89"/>
  <c r="H29" i="89"/>
  <c r="E29" i="89" s="1"/>
  <c r="C29" i="89" s="1"/>
  <c r="P28" i="89"/>
  <c r="O28" i="89"/>
  <c r="H28" i="89"/>
  <c r="E28" i="89" s="1"/>
  <c r="C28" i="89" s="1"/>
  <c r="P27" i="89"/>
  <c r="O27" i="89"/>
  <c r="H27" i="89"/>
  <c r="E27" i="89"/>
  <c r="C27" i="89"/>
  <c r="P26" i="89"/>
  <c r="O26" i="89"/>
  <c r="H26" i="89"/>
  <c r="E26" i="89"/>
  <c r="C26" i="89"/>
  <c r="P25" i="89"/>
  <c r="O25" i="89"/>
  <c r="H25" i="89"/>
  <c r="E25" i="89"/>
  <c r="C25" i="89" s="1"/>
  <c r="P24" i="89"/>
  <c r="O24" i="89"/>
  <c r="H24" i="89"/>
  <c r="E24" i="89" s="1"/>
  <c r="C24" i="89" s="1"/>
  <c r="P23" i="89"/>
  <c r="O23" i="89"/>
  <c r="H23" i="89"/>
  <c r="E23" i="89"/>
  <c r="C23" i="89"/>
  <c r="P22" i="89"/>
  <c r="O22" i="89"/>
  <c r="H22" i="89"/>
  <c r="E22" i="89"/>
  <c r="C22" i="89" s="1"/>
  <c r="P21" i="89"/>
  <c r="O21" i="89"/>
  <c r="H21" i="89"/>
  <c r="E21" i="89" s="1"/>
  <c r="C21" i="89" s="1"/>
  <c r="P20" i="89"/>
  <c r="O20" i="89"/>
  <c r="H20" i="89"/>
  <c r="E20" i="89" s="1"/>
  <c r="C20" i="89" s="1"/>
  <c r="P19" i="89"/>
  <c r="O19" i="89"/>
  <c r="H19" i="89"/>
  <c r="E19" i="89"/>
  <c r="C19" i="89"/>
  <c r="P18" i="89"/>
  <c r="O18" i="89"/>
  <c r="H18" i="89"/>
  <c r="E18" i="89"/>
  <c r="C18" i="89"/>
  <c r="P17" i="89"/>
  <c r="O17" i="89"/>
  <c r="H17" i="89"/>
  <c r="E17" i="89"/>
  <c r="C17" i="89" s="1"/>
  <c r="P16" i="89"/>
  <c r="O16" i="89"/>
  <c r="H16" i="89"/>
  <c r="E16" i="89" s="1"/>
  <c r="C16" i="89" s="1"/>
  <c r="P15" i="89"/>
  <c r="O15" i="89"/>
  <c r="H15" i="89"/>
  <c r="E15" i="89"/>
  <c r="C15" i="89"/>
  <c r="P14" i="89"/>
  <c r="O14" i="89"/>
  <c r="H14" i="89"/>
  <c r="E14" i="89"/>
  <c r="C14" i="89" s="1"/>
  <c r="P13" i="89"/>
  <c r="O13" i="89"/>
  <c r="H13" i="89"/>
  <c r="E13" i="89" s="1"/>
  <c r="C13" i="89" s="1"/>
  <c r="P12" i="89"/>
  <c r="O12" i="89"/>
  <c r="H12" i="89"/>
  <c r="E12" i="89" s="1"/>
  <c r="C12" i="89" s="1"/>
  <c r="P11" i="89"/>
  <c r="O11" i="89"/>
  <c r="H11" i="89"/>
  <c r="E11" i="89"/>
  <c r="C11" i="89"/>
  <c r="P10" i="89"/>
  <c r="O10" i="89"/>
  <c r="H10" i="89"/>
  <c r="E10" i="89"/>
  <c r="C10" i="89"/>
  <c r="P9" i="89"/>
  <c r="O9" i="89"/>
  <c r="H9" i="89"/>
  <c r="E9" i="89"/>
  <c r="C9" i="89" s="1"/>
  <c r="P8" i="89"/>
  <c r="O8" i="89"/>
  <c r="H8" i="89"/>
  <c r="E8" i="89" s="1"/>
  <c r="C8" i="89" s="1"/>
  <c r="P7" i="89"/>
  <c r="O7" i="89"/>
  <c r="H7" i="89"/>
  <c r="E7" i="89"/>
  <c r="C7" i="89"/>
  <c r="P6" i="89"/>
  <c r="O6" i="89"/>
  <c r="H6" i="89"/>
  <c r="E6" i="89"/>
  <c r="C6" i="89" s="1"/>
  <c r="P5" i="89"/>
  <c r="O5" i="89"/>
  <c r="H5" i="89"/>
  <c r="E5" i="89" s="1"/>
  <c r="P4" i="89"/>
  <c r="E3" i="89"/>
  <c r="P38" i="88"/>
  <c r="L38" i="88"/>
  <c r="K38" i="88"/>
  <c r="J38" i="88"/>
  <c r="I38" i="88"/>
  <c r="P35" i="88"/>
  <c r="O35" i="88"/>
  <c r="H35" i="88"/>
  <c r="E35" i="88"/>
  <c r="P34" i="88"/>
  <c r="O34" i="88"/>
  <c r="H34" i="88"/>
  <c r="E34" i="88"/>
  <c r="P33" i="88"/>
  <c r="O33" i="88"/>
  <c r="H33" i="88"/>
  <c r="E33" i="88"/>
  <c r="C33" i="88"/>
  <c r="P32" i="88"/>
  <c r="O32" i="88"/>
  <c r="H32" i="88"/>
  <c r="E32" i="88"/>
  <c r="C32" i="88" s="1"/>
  <c r="P31" i="88"/>
  <c r="O31" i="88"/>
  <c r="H31" i="88"/>
  <c r="E31" i="88" s="1"/>
  <c r="C31" i="88" s="1"/>
  <c r="P30" i="88"/>
  <c r="O30" i="88"/>
  <c r="H30" i="88"/>
  <c r="E30" i="88"/>
  <c r="C30" i="88"/>
  <c r="P29" i="88"/>
  <c r="O29" i="88"/>
  <c r="H29" i="88"/>
  <c r="E29" i="88"/>
  <c r="C29" i="88" s="1"/>
  <c r="P28" i="88"/>
  <c r="O28" i="88"/>
  <c r="H28" i="88"/>
  <c r="E28" i="88" s="1"/>
  <c r="C28" i="88" s="1"/>
  <c r="P27" i="88"/>
  <c r="O27" i="88"/>
  <c r="H27" i="88"/>
  <c r="E27" i="88" s="1"/>
  <c r="C27" i="88" s="1"/>
  <c r="P26" i="88"/>
  <c r="O26" i="88"/>
  <c r="H26" i="88"/>
  <c r="E26" i="88"/>
  <c r="C26" i="88"/>
  <c r="P25" i="88"/>
  <c r="O25" i="88"/>
  <c r="H25" i="88"/>
  <c r="E25" i="88"/>
  <c r="C25" i="88"/>
  <c r="P24" i="88"/>
  <c r="O24" i="88"/>
  <c r="H24" i="88"/>
  <c r="E24" i="88"/>
  <c r="C24" i="88" s="1"/>
  <c r="P23" i="88"/>
  <c r="O23" i="88"/>
  <c r="H23" i="88"/>
  <c r="E23" i="88" s="1"/>
  <c r="C23" i="88" s="1"/>
  <c r="P22" i="88"/>
  <c r="O22" i="88"/>
  <c r="H22" i="88"/>
  <c r="E22" i="88"/>
  <c r="C22" i="88"/>
  <c r="P21" i="88"/>
  <c r="O21" i="88"/>
  <c r="H21" i="88"/>
  <c r="E21" i="88"/>
  <c r="C21" i="88" s="1"/>
  <c r="P20" i="88"/>
  <c r="O20" i="88"/>
  <c r="H20" i="88"/>
  <c r="E20" i="88" s="1"/>
  <c r="C20" i="88" s="1"/>
  <c r="P19" i="88"/>
  <c r="O19" i="88"/>
  <c r="H19" i="88"/>
  <c r="E19" i="88" s="1"/>
  <c r="C19" i="88" s="1"/>
  <c r="P18" i="88"/>
  <c r="O18" i="88"/>
  <c r="H18" i="88"/>
  <c r="E18" i="88"/>
  <c r="C18" i="88"/>
  <c r="P17" i="88"/>
  <c r="O17" i="88"/>
  <c r="H17" i="88"/>
  <c r="E17" i="88"/>
  <c r="C17" i="88"/>
  <c r="P16" i="88"/>
  <c r="O16" i="88"/>
  <c r="H16" i="88"/>
  <c r="E16" i="88"/>
  <c r="C16" i="88" s="1"/>
  <c r="P15" i="88"/>
  <c r="O15" i="88"/>
  <c r="H15" i="88"/>
  <c r="E15" i="88" s="1"/>
  <c r="C15" i="88" s="1"/>
  <c r="P14" i="88"/>
  <c r="O14" i="88"/>
  <c r="H14" i="88"/>
  <c r="E14" i="88"/>
  <c r="C14" i="88"/>
  <c r="P13" i="88"/>
  <c r="O13" i="88"/>
  <c r="H13" i="88"/>
  <c r="E13" i="88"/>
  <c r="C13" i="88" s="1"/>
  <c r="P12" i="88"/>
  <c r="O12" i="88"/>
  <c r="H12" i="88"/>
  <c r="E12" i="88" s="1"/>
  <c r="C12" i="88" s="1"/>
  <c r="P11" i="88"/>
  <c r="O11" i="88"/>
  <c r="H11" i="88"/>
  <c r="E11" i="88" s="1"/>
  <c r="C11" i="88" s="1"/>
  <c r="P10" i="88"/>
  <c r="O10" i="88"/>
  <c r="H10" i="88"/>
  <c r="E10" i="88"/>
  <c r="C10" i="88"/>
  <c r="P9" i="88"/>
  <c r="O9" i="88"/>
  <c r="H9" i="88"/>
  <c r="E9" i="88"/>
  <c r="C9" i="88"/>
  <c r="P8" i="88"/>
  <c r="O8" i="88"/>
  <c r="H8" i="88"/>
  <c r="E8" i="88"/>
  <c r="C8" i="88" s="1"/>
  <c r="P7" i="88"/>
  <c r="O7" i="88"/>
  <c r="H7" i="88"/>
  <c r="E7" i="88" s="1"/>
  <c r="C7" i="88" s="1"/>
  <c r="P6" i="88"/>
  <c r="O6" i="88"/>
  <c r="H6" i="88"/>
  <c r="E6" i="88"/>
  <c r="C6" i="88"/>
  <c r="P5" i="88"/>
  <c r="O5" i="88"/>
  <c r="H5" i="88"/>
  <c r="E5" i="88"/>
  <c r="C5" i="88" s="1"/>
  <c r="C36" i="88" s="1"/>
  <c r="P4" i="88"/>
  <c r="E3" i="88"/>
  <c r="L38" i="87"/>
  <c r="K38" i="87"/>
  <c r="J38" i="87"/>
  <c r="P38" i="87" s="1"/>
  <c r="I38" i="87"/>
  <c r="P35" i="87"/>
  <c r="O35" i="87"/>
  <c r="H35" i="87"/>
  <c r="E35" i="87"/>
  <c r="P34" i="87"/>
  <c r="O34" i="87"/>
  <c r="H34" i="87"/>
  <c r="E34" i="87"/>
  <c r="P33" i="87"/>
  <c r="O33" i="87"/>
  <c r="H33" i="87"/>
  <c r="E33" i="87"/>
  <c r="C33" i="87"/>
  <c r="P32" i="87"/>
  <c r="O32" i="87"/>
  <c r="H32" i="87"/>
  <c r="E32" i="87"/>
  <c r="C32" i="87" s="1"/>
  <c r="P31" i="87"/>
  <c r="O31" i="87"/>
  <c r="H31" i="87"/>
  <c r="E31" i="87" s="1"/>
  <c r="C31" i="87" s="1"/>
  <c r="P30" i="87"/>
  <c r="O30" i="87"/>
  <c r="H30" i="87"/>
  <c r="E30" i="87" s="1"/>
  <c r="C30" i="87" s="1"/>
  <c r="P29" i="87"/>
  <c r="O29" i="87"/>
  <c r="H29" i="87"/>
  <c r="E29" i="87"/>
  <c r="C29" i="87"/>
  <c r="P28" i="87"/>
  <c r="O28" i="87"/>
  <c r="H28" i="87"/>
  <c r="E28" i="87"/>
  <c r="C28" i="87"/>
  <c r="P27" i="87"/>
  <c r="O27" i="87"/>
  <c r="H27" i="87"/>
  <c r="E27" i="87"/>
  <c r="C27" i="87" s="1"/>
  <c r="P26" i="87"/>
  <c r="O26" i="87"/>
  <c r="H26" i="87"/>
  <c r="E26" i="87" s="1"/>
  <c r="C26" i="87" s="1"/>
  <c r="P25" i="87"/>
  <c r="O25" i="87"/>
  <c r="H25" i="87"/>
  <c r="E25" i="87"/>
  <c r="C25" i="87"/>
  <c r="P24" i="87"/>
  <c r="O24" i="87"/>
  <c r="H24" i="87"/>
  <c r="E24" i="87"/>
  <c r="C24" i="87" s="1"/>
  <c r="P23" i="87"/>
  <c r="O23" i="87"/>
  <c r="H23" i="87"/>
  <c r="E23" i="87" s="1"/>
  <c r="C23" i="87" s="1"/>
  <c r="P22" i="87"/>
  <c r="O22" i="87"/>
  <c r="H22" i="87"/>
  <c r="E22" i="87" s="1"/>
  <c r="C22" i="87" s="1"/>
  <c r="P21" i="87"/>
  <c r="O21" i="87"/>
  <c r="H21" i="87"/>
  <c r="E21" i="87"/>
  <c r="C21" i="87"/>
  <c r="P20" i="87"/>
  <c r="O20" i="87"/>
  <c r="H20" i="87"/>
  <c r="E20" i="87"/>
  <c r="C20" i="87"/>
  <c r="P19" i="87"/>
  <c r="O19" i="87"/>
  <c r="H19" i="87"/>
  <c r="E19" i="87"/>
  <c r="C19" i="87" s="1"/>
  <c r="P18" i="87"/>
  <c r="O18" i="87"/>
  <c r="H18" i="87"/>
  <c r="E18" i="87" s="1"/>
  <c r="C18" i="87" s="1"/>
  <c r="P17" i="87"/>
  <c r="O17" i="87"/>
  <c r="H17" i="87"/>
  <c r="E17" i="87"/>
  <c r="C17" i="87"/>
  <c r="P16" i="87"/>
  <c r="O16" i="87"/>
  <c r="H16" i="87"/>
  <c r="E16" i="87"/>
  <c r="C16" i="87" s="1"/>
  <c r="P15" i="87"/>
  <c r="O15" i="87"/>
  <c r="H15" i="87"/>
  <c r="E15" i="87" s="1"/>
  <c r="C15" i="87" s="1"/>
  <c r="P14" i="87"/>
  <c r="O14" i="87"/>
  <c r="H14" i="87"/>
  <c r="E14" i="87" s="1"/>
  <c r="C14" i="87" s="1"/>
  <c r="P13" i="87"/>
  <c r="O13" i="87"/>
  <c r="H13" i="87"/>
  <c r="E13" i="87"/>
  <c r="C13" i="87"/>
  <c r="P12" i="87"/>
  <c r="O12" i="87"/>
  <c r="H12" i="87"/>
  <c r="E12" i="87"/>
  <c r="C12" i="87"/>
  <c r="P11" i="87"/>
  <c r="O11" i="87"/>
  <c r="H11" i="87"/>
  <c r="E11" i="87"/>
  <c r="C11" i="87" s="1"/>
  <c r="P10" i="87"/>
  <c r="O10" i="87"/>
  <c r="H10" i="87"/>
  <c r="E10" i="87" s="1"/>
  <c r="C10" i="87" s="1"/>
  <c r="P9" i="87"/>
  <c r="O9" i="87"/>
  <c r="H9" i="87"/>
  <c r="E9" i="87"/>
  <c r="C9" i="87"/>
  <c r="P8" i="87"/>
  <c r="O8" i="87"/>
  <c r="H8" i="87"/>
  <c r="E8" i="87"/>
  <c r="C8" i="87" s="1"/>
  <c r="P7" i="87"/>
  <c r="O7" i="87"/>
  <c r="H7" i="87"/>
  <c r="E7" i="87" s="1"/>
  <c r="C7" i="87" s="1"/>
  <c r="P6" i="87"/>
  <c r="O6" i="87"/>
  <c r="H6" i="87"/>
  <c r="E6" i="87" s="1"/>
  <c r="C6" i="87" s="1"/>
  <c r="P5" i="87"/>
  <c r="O5" i="87"/>
  <c r="H5" i="87"/>
  <c r="E5" i="87"/>
  <c r="C5" i="87"/>
  <c r="P4" i="87"/>
  <c r="E3" i="87"/>
  <c r="N38" i="86"/>
  <c r="L38" i="86"/>
  <c r="K38" i="86"/>
  <c r="J38" i="86"/>
  <c r="P38" i="86" s="1"/>
  <c r="I38" i="86"/>
  <c r="P35" i="86"/>
  <c r="O35" i="86"/>
  <c r="H35" i="86"/>
  <c r="E35" i="86" s="1"/>
  <c r="P34" i="86"/>
  <c r="O34" i="86"/>
  <c r="H34" i="86"/>
  <c r="E34" i="86" s="1"/>
  <c r="P33" i="86"/>
  <c r="O33" i="86"/>
  <c r="H33" i="86"/>
  <c r="E33" i="86" s="1"/>
  <c r="C33" i="86" s="1"/>
  <c r="P32" i="86"/>
  <c r="O32" i="86"/>
  <c r="H32" i="86"/>
  <c r="E32" i="86"/>
  <c r="C32" i="86"/>
  <c r="P31" i="86"/>
  <c r="O31" i="86"/>
  <c r="H31" i="86"/>
  <c r="E31" i="86"/>
  <c r="C31" i="86"/>
  <c r="P30" i="86"/>
  <c r="O30" i="86"/>
  <c r="H30" i="86"/>
  <c r="E30" i="86"/>
  <c r="C30" i="86" s="1"/>
  <c r="P29" i="86"/>
  <c r="O29" i="86"/>
  <c r="H29" i="86"/>
  <c r="E29" i="86" s="1"/>
  <c r="C29" i="86" s="1"/>
  <c r="P28" i="86"/>
  <c r="O28" i="86"/>
  <c r="H28" i="86"/>
  <c r="E28" i="86"/>
  <c r="C28" i="86"/>
  <c r="P27" i="86"/>
  <c r="O27" i="86"/>
  <c r="H27" i="86"/>
  <c r="E27" i="86"/>
  <c r="C27" i="86" s="1"/>
  <c r="P26" i="86"/>
  <c r="O26" i="86"/>
  <c r="H26" i="86"/>
  <c r="E26" i="86" s="1"/>
  <c r="C26" i="86" s="1"/>
  <c r="P25" i="86"/>
  <c r="O25" i="86"/>
  <c r="H25" i="86"/>
  <c r="E25" i="86" s="1"/>
  <c r="C25" i="86" s="1"/>
  <c r="P24" i="86"/>
  <c r="O24" i="86"/>
  <c r="H24" i="86"/>
  <c r="E24" i="86"/>
  <c r="C24" i="86"/>
  <c r="P23" i="86"/>
  <c r="O23" i="86"/>
  <c r="H23" i="86"/>
  <c r="E23" i="86"/>
  <c r="C23" i="86"/>
  <c r="P22" i="86"/>
  <c r="O22" i="86"/>
  <c r="H22" i="86"/>
  <c r="E22" i="86"/>
  <c r="C22" i="86" s="1"/>
  <c r="P21" i="86"/>
  <c r="O21" i="86"/>
  <c r="H21" i="86"/>
  <c r="E21" i="86" s="1"/>
  <c r="C21" i="86" s="1"/>
  <c r="P20" i="86"/>
  <c r="O20" i="86"/>
  <c r="H20" i="86"/>
  <c r="E20" i="86"/>
  <c r="C20" i="86"/>
  <c r="P19" i="86"/>
  <c r="O19" i="86"/>
  <c r="H19" i="86"/>
  <c r="E19" i="86"/>
  <c r="C19" i="86" s="1"/>
  <c r="P18" i="86"/>
  <c r="O18" i="86"/>
  <c r="H18" i="86"/>
  <c r="E18" i="86" s="1"/>
  <c r="C18" i="86" s="1"/>
  <c r="P17" i="86"/>
  <c r="O17" i="86"/>
  <c r="H17" i="86"/>
  <c r="E17" i="86" s="1"/>
  <c r="C17" i="86" s="1"/>
  <c r="P16" i="86"/>
  <c r="O16" i="86"/>
  <c r="H16" i="86"/>
  <c r="E16" i="86"/>
  <c r="C16" i="86"/>
  <c r="P15" i="86"/>
  <c r="O15" i="86"/>
  <c r="H15" i="86"/>
  <c r="E15" i="86"/>
  <c r="C15" i="86"/>
  <c r="P14" i="86"/>
  <c r="O14" i="86"/>
  <c r="H14" i="86"/>
  <c r="E14" i="86"/>
  <c r="C14" i="86" s="1"/>
  <c r="P13" i="86"/>
  <c r="O13" i="86"/>
  <c r="H13" i="86"/>
  <c r="E13" i="86" s="1"/>
  <c r="C13" i="86" s="1"/>
  <c r="P12" i="86"/>
  <c r="O12" i="86"/>
  <c r="H12" i="86"/>
  <c r="E12" i="86"/>
  <c r="C12" i="86"/>
  <c r="P11" i="86"/>
  <c r="O11" i="86"/>
  <c r="H11" i="86"/>
  <c r="E11" i="86"/>
  <c r="C11" i="86" s="1"/>
  <c r="P10" i="86"/>
  <c r="O10" i="86"/>
  <c r="H10" i="86"/>
  <c r="E10" i="86" s="1"/>
  <c r="C10" i="86" s="1"/>
  <c r="P9" i="86"/>
  <c r="O9" i="86"/>
  <c r="H9" i="86"/>
  <c r="E9" i="86" s="1"/>
  <c r="C9" i="86" s="1"/>
  <c r="P8" i="86"/>
  <c r="O8" i="86"/>
  <c r="H8" i="86"/>
  <c r="E8" i="86"/>
  <c r="C8" i="86"/>
  <c r="P7" i="86"/>
  <c r="O7" i="86"/>
  <c r="H7" i="86"/>
  <c r="E7" i="86"/>
  <c r="C7" i="86"/>
  <c r="P6" i="86"/>
  <c r="O6" i="86"/>
  <c r="H6" i="86"/>
  <c r="E6" i="86"/>
  <c r="C6" i="86" s="1"/>
  <c r="P5" i="86"/>
  <c r="O5" i="86"/>
  <c r="H5" i="86"/>
  <c r="E5" i="86" s="1"/>
  <c r="C5" i="86" s="1"/>
  <c r="P4" i="86"/>
  <c r="E3" i="86"/>
  <c r="L38" i="85"/>
  <c r="N38" i="85" s="1"/>
  <c r="K38" i="85"/>
  <c r="J38" i="85"/>
  <c r="P38" i="85" s="1"/>
  <c r="I38" i="85"/>
  <c r="P35" i="85"/>
  <c r="O35" i="85"/>
  <c r="H35" i="85"/>
  <c r="E35" i="85" s="1"/>
  <c r="P34" i="85"/>
  <c r="O34" i="85"/>
  <c r="H34" i="85"/>
  <c r="E34" i="85" s="1"/>
  <c r="P33" i="85"/>
  <c r="O33" i="85"/>
  <c r="H33" i="85"/>
  <c r="E33" i="85" s="1"/>
  <c r="C33" i="85" s="1"/>
  <c r="P32" i="85"/>
  <c r="O32" i="85"/>
  <c r="H32" i="85"/>
  <c r="E32" i="85" s="1"/>
  <c r="C32" i="85" s="1"/>
  <c r="P31" i="85"/>
  <c r="O31" i="85"/>
  <c r="H31" i="85"/>
  <c r="E31" i="85"/>
  <c r="C31" i="85"/>
  <c r="P30" i="85"/>
  <c r="O30" i="85"/>
  <c r="H30" i="85"/>
  <c r="E30" i="85"/>
  <c r="C30" i="85"/>
  <c r="P29" i="85"/>
  <c r="O29" i="85"/>
  <c r="H29" i="85"/>
  <c r="E29" i="85"/>
  <c r="C29" i="85" s="1"/>
  <c r="P28" i="85"/>
  <c r="O28" i="85"/>
  <c r="H28" i="85"/>
  <c r="E28" i="85" s="1"/>
  <c r="C28" i="85" s="1"/>
  <c r="P27" i="85"/>
  <c r="O27" i="85"/>
  <c r="H27" i="85"/>
  <c r="E27" i="85"/>
  <c r="C27" i="85"/>
  <c r="P26" i="85"/>
  <c r="O26" i="85"/>
  <c r="H26" i="85"/>
  <c r="E26" i="85"/>
  <c r="C26" i="85" s="1"/>
  <c r="P25" i="85"/>
  <c r="O25" i="85"/>
  <c r="H25" i="85"/>
  <c r="E25" i="85" s="1"/>
  <c r="C25" i="85" s="1"/>
  <c r="P24" i="85"/>
  <c r="O24" i="85"/>
  <c r="H24" i="85"/>
  <c r="E24" i="85" s="1"/>
  <c r="C24" i="85" s="1"/>
  <c r="P23" i="85"/>
  <c r="O23" i="85"/>
  <c r="H23" i="85"/>
  <c r="E23" i="85"/>
  <c r="C23" i="85"/>
  <c r="P22" i="85"/>
  <c r="O22" i="85"/>
  <c r="H22" i="85"/>
  <c r="E22" i="85"/>
  <c r="C22" i="85"/>
  <c r="P21" i="85"/>
  <c r="O21" i="85"/>
  <c r="H21" i="85"/>
  <c r="E21" i="85"/>
  <c r="C21" i="85" s="1"/>
  <c r="P20" i="85"/>
  <c r="O20" i="85"/>
  <c r="H20" i="85"/>
  <c r="E20" i="85" s="1"/>
  <c r="C20" i="85" s="1"/>
  <c r="P19" i="85"/>
  <c r="O19" i="85"/>
  <c r="H19" i="85"/>
  <c r="E19" i="85"/>
  <c r="C19" i="85"/>
  <c r="P18" i="85"/>
  <c r="O18" i="85"/>
  <c r="H18" i="85"/>
  <c r="E18" i="85"/>
  <c r="C18" i="85" s="1"/>
  <c r="P17" i="85"/>
  <c r="O17" i="85"/>
  <c r="H17" i="85"/>
  <c r="E17" i="85" s="1"/>
  <c r="C17" i="85" s="1"/>
  <c r="P16" i="85"/>
  <c r="O16" i="85"/>
  <c r="H16" i="85"/>
  <c r="E16" i="85" s="1"/>
  <c r="C16" i="85" s="1"/>
  <c r="P15" i="85"/>
  <c r="O15" i="85"/>
  <c r="H15" i="85"/>
  <c r="E15" i="85"/>
  <c r="C15" i="85"/>
  <c r="P14" i="85"/>
  <c r="O14" i="85"/>
  <c r="H14" i="85"/>
  <c r="E14" i="85"/>
  <c r="C14" i="85"/>
  <c r="P13" i="85"/>
  <c r="O13" i="85"/>
  <c r="H13" i="85"/>
  <c r="E13" i="85"/>
  <c r="C13" i="85" s="1"/>
  <c r="P12" i="85"/>
  <c r="O12" i="85"/>
  <c r="H12" i="85"/>
  <c r="E12" i="85" s="1"/>
  <c r="C12" i="85" s="1"/>
  <c r="P11" i="85"/>
  <c r="O11" i="85"/>
  <c r="H11" i="85"/>
  <c r="E11" i="85"/>
  <c r="C11" i="85"/>
  <c r="P10" i="85"/>
  <c r="O10" i="85"/>
  <c r="H10" i="85"/>
  <c r="E10" i="85"/>
  <c r="C10" i="85" s="1"/>
  <c r="P9" i="85"/>
  <c r="O9" i="85"/>
  <c r="H9" i="85"/>
  <c r="E9" i="85" s="1"/>
  <c r="C9" i="85" s="1"/>
  <c r="P8" i="85"/>
  <c r="O8" i="85"/>
  <c r="H8" i="85"/>
  <c r="E8" i="85" s="1"/>
  <c r="C8" i="85" s="1"/>
  <c r="P7" i="85"/>
  <c r="O7" i="85"/>
  <c r="H7" i="85"/>
  <c r="E7" i="85"/>
  <c r="C7" i="85"/>
  <c r="P6" i="85"/>
  <c r="O6" i="85"/>
  <c r="H6" i="85"/>
  <c r="E6" i="85"/>
  <c r="C6" i="85"/>
  <c r="P5" i="85"/>
  <c r="O5" i="85"/>
  <c r="H5" i="85"/>
  <c r="E5" i="85"/>
  <c r="C5" i="85" s="1"/>
  <c r="P4" i="85"/>
  <c r="E3" i="85"/>
  <c r="L38" i="84"/>
  <c r="N38" i="84" s="1"/>
  <c r="K38" i="84"/>
  <c r="J38" i="84"/>
  <c r="P38" i="84" s="1"/>
  <c r="I38" i="84"/>
  <c r="P35" i="84"/>
  <c r="O35" i="84"/>
  <c r="H35" i="84"/>
  <c r="E35" i="84"/>
  <c r="P34" i="84"/>
  <c r="O34" i="84"/>
  <c r="H34" i="84"/>
  <c r="E34" i="84"/>
  <c r="P33" i="84"/>
  <c r="O33" i="84"/>
  <c r="H33" i="84"/>
  <c r="E33" i="84"/>
  <c r="C33" i="84" s="1"/>
  <c r="P32" i="84"/>
  <c r="O32" i="84"/>
  <c r="H32" i="84"/>
  <c r="E32" i="84" s="1"/>
  <c r="C32" i="84" s="1"/>
  <c r="P31" i="84"/>
  <c r="O31" i="84"/>
  <c r="H31" i="84"/>
  <c r="E31" i="84" s="1"/>
  <c r="C31" i="84" s="1"/>
  <c r="P30" i="84"/>
  <c r="O30" i="84"/>
  <c r="H30" i="84"/>
  <c r="E30" i="84"/>
  <c r="C30" i="84"/>
  <c r="P29" i="84"/>
  <c r="O29" i="84"/>
  <c r="H29" i="84"/>
  <c r="E29" i="84" s="1"/>
  <c r="C29" i="84" s="1"/>
  <c r="P28" i="84"/>
  <c r="O28" i="84"/>
  <c r="H28" i="84"/>
  <c r="E28" i="84"/>
  <c r="C28" i="84" s="1"/>
  <c r="P27" i="84"/>
  <c r="O27" i="84"/>
  <c r="H27" i="84"/>
  <c r="E27" i="84" s="1"/>
  <c r="C27" i="84"/>
  <c r="P26" i="84"/>
  <c r="O26" i="84"/>
  <c r="H26" i="84"/>
  <c r="E26" i="84"/>
  <c r="C26" i="84" s="1"/>
  <c r="P25" i="84"/>
  <c r="O25" i="84"/>
  <c r="H25" i="84"/>
  <c r="E25" i="84" s="1"/>
  <c r="C25" i="84" s="1"/>
  <c r="P24" i="84"/>
  <c r="O24" i="84"/>
  <c r="H24" i="84"/>
  <c r="E24" i="84"/>
  <c r="C24" i="84" s="1"/>
  <c r="P23" i="84"/>
  <c r="O23" i="84"/>
  <c r="H23" i="84"/>
  <c r="E23" i="84" s="1"/>
  <c r="C23" i="84"/>
  <c r="P22" i="84"/>
  <c r="O22" i="84"/>
  <c r="H22" i="84"/>
  <c r="E22" i="84"/>
  <c r="C22" i="84" s="1"/>
  <c r="P21" i="84"/>
  <c r="O21" i="84"/>
  <c r="H21" i="84"/>
  <c r="E21" i="84" s="1"/>
  <c r="C21" i="84" s="1"/>
  <c r="P20" i="84"/>
  <c r="O20" i="84"/>
  <c r="H20" i="84"/>
  <c r="E20" i="84"/>
  <c r="C20" i="84" s="1"/>
  <c r="P19" i="84"/>
  <c r="O19" i="84"/>
  <c r="H19" i="84"/>
  <c r="E19" i="84" s="1"/>
  <c r="C19" i="84"/>
  <c r="P18" i="84"/>
  <c r="O18" i="84"/>
  <c r="H18" i="84"/>
  <c r="E18" i="84"/>
  <c r="C18" i="84" s="1"/>
  <c r="P17" i="84"/>
  <c r="O17" i="84"/>
  <c r="H17" i="84"/>
  <c r="E17" i="84" s="1"/>
  <c r="C17" i="84" s="1"/>
  <c r="P16" i="84"/>
  <c r="O16" i="84"/>
  <c r="H16" i="84"/>
  <c r="E16" i="84"/>
  <c r="C16" i="84" s="1"/>
  <c r="P15" i="84"/>
  <c r="O15" i="84"/>
  <c r="H15" i="84"/>
  <c r="E15" i="84" s="1"/>
  <c r="C15" i="84"/>
  <c r="P14" i="84"/>
  <c r="O14" i="84"/>
  <c r="H14" i="84"/>
  <c r="E14" i="84"/>
  <c r="C14" i="84" s="1"/>
  <c r="P13" i="84"/>
  <c r="O13" i="84"/>
  <c r="H13" i="84"/>
  <c r="E13" i="84" s="1"/>
  <c r="C13" i="84" s="1"/>
  <c r="P12" i="84"/>
  <c r="O12" i="84"/>
  <c r="H12" i="84"/>
  <c r="E12" i="84"/>
  <c r="C12" i="84" s="1"/>
  <c r="P11" i="84"/>
  <c r="O11" i="84"/>
  <c r="H11" i="84"/>
  <c r="E11" i="84" s="1"/>
  <c r="C11" i="84"/>
  <c r="P10" i="84"/>
  <c r="O10" i="84"/>
  <c r="H10" i="84"/>
  <c r="E10" i="84"/>
  <c r="C10" i="84" s="1"/>
  <c r="P9" i="84"/>
  <c r="O9" i="84"/>
  <c r="H9" i="84"/>
  <c r="E9" i="84" s="1"/>
  <c r="C9" i="84" s="1"/>
  <c r="P8" i="84"/>
  <c r="O8" i="84"/>
  <c r="H8" i="84"/>
  <c r="E8" i="84"/>
  <c r="C8" i="84" s="1"/>
  <c r="P7" i="84"/>
  <c r="O7" i="84"/>
  <c r="H7" i="84"/>
  <c r="E7" i="84" s="1"/>
  <c r="C7" i="84"/>
  <c r="P6" i="84"/>
  <c r="O6" i="84"/>
  <c r="H6" i="84"/>
  <c r="E6" i="84"/>
  <c r="C6" i="84" s="1"/>
  <c r="P5" i="84"/>
  <c r="O5" i="84"/>
  <c r="H5" i="84"/>
  <c r="E5" i="84" s="1"/>
  <c r="P4" i="84"/>
  <c r="E3" i="84"/>
  <c r="L38" i="83"/>
  <c r="K38" i="83"/>
  <c r="N38" i="83" s="1"/>
  <c r="J38" i="83"/>
  <c r="P38" i="83" s="1"/>
  <c r="I38" i="83"/>
  <c r="P35" i="83"/>
  <c r="O35" i="83"/>
  <c r="H35" i="83"/>
  <c r="E35" i="83"/>
  <c r="P34" i="83"/>
  <c r="O34" i="83"/>
  <c r="H34" i="83"/>
  <c r="E34" i="83"/>
  <c r="P33" i="83"/>
  <c r="O33" i="83"/>
  <c r="H33" i="83"/>
  <c r="E33" i="83"/>
  <c r="C33" i="83"/>
  <c r="P32" i="83"/>
  <c r="O32" i="83"/>
  <c r="H32" i="83"/>
  <c r="E32" i="83"/>
  <c r="C32" i="83" s="1"/>
  <c r="P31" i="83"/>
  <c r="O31" i="83"/>
  <c r="H31" i="83"/>
  <c r="E31" i="83" s="1"/>
  <c r="C31" i="83" s="1"/>
  <c r="P30" i="83"/>
  <c r="O30" i="83"/>
  <c r="H30" i="83"/>
  <c r="E30" i="83" s="1"/>
  <c r="C30" i="83" s="1"/>
  <c r="P29" i="83"/>
  <c r="O29" i="83"/>
  <c r="H29" i="83"/>
  <c r="E29" i="83"/>
  <c r="C29" i="83"/>
  <c r="P28" i="83"/>
  <c r="O28" i="83"/>
  <c r="H28" i="83"/>
  <c r="E28" i="83"/>
  <c r="C28" i="83" s="1"/>
  <c r="P27" i="83"/>
  <c r="O27" i="83"/>
  <c r="H27" i="83"/>
  <c r="E27" i="83" s="1"/>
  <c r="C27" i="83" s="1"/>
  <c r="P26" i="83"/>
  <c r="O26" i="83"/>
  <c r="H26" i="83"/>
  <c r="E26" i="83" s="1"/>
  <c r="C26" i="83" s="1"/>
  <c r="P25" i="83"/>
  <c r="O25" i="83"/>
  <c r="H25" i="83"/>
  <c r="E25" i="83"/>
  <c r="C25" i="83"/>
  <c r="P24" i="83"/>
  <c r="O24" i="83"/>
  <c r="H24" i="83"/>
  <c r="E24" i="83"/>
  <c r="C24" i="83" s="1"/>
  <c r="P23" i="83"/>
  <c r="O23" i="83"/>
  <c r="H23" i="83"/>
  <c r="E23" i="83" s="1"/>
  <c r="C23" i="83" s="1"/>
  <c r="P22" i="83"/>
  <c r="O22" i="83"/>
  <c r="H22" i="83"/>
  <c r="E22" i="83" s="1"/>
  <c r="C22" i="83" s="1"/>
  <c r="P21" i="83"/>
  <c r="O21" i="83"/>
  <c r="H21" i="83"/>
  <c r="E21" i="83"/>
  <c r="C21" i="83"/>
  <c r="P20" i="83"/>
  <c r="O20" i="83"/>
  <c r="H20" i="83"/>
  <c r="E20" i="83"/>
  <c r="C20" i="83" s="1"/>
  <c r="P19" i="83"/>
  <c r="O19" i="83"/>
  <c r="H19" i="83"/>
  <c r="E19" i="83" s="1"/>
  <c r="C19" i="83" s="1"/>
  <c r="P18" i="83"/>
  <c r="O18" i="83"/>
  <c r="H18" i="83"/>
  <c r="E18" i="83" s="1"/>
  <c r="C18" i="83" s="1"/>
  <c r="P17" i="83"/>
  <c r="O17" i="83"/>
  <c r="H17" i="83"/>
  <c r="E17" i="83"/>
  <c r="C17" i="83"/>
  <c r="P16" i="83"/>
  <c r="O16" i="83"/>
  <c r="H16" i="83"/>
  <c r="E16" i="83"/>
  <c r="C16" i="83" s="1"/>
  <c r="P15" i="83"/>
  <c r="O15" i="83"/>
  <c r="H15" i="83"/>
  <c r="E15" i="83" s="1"/>
  <c r="C15" i="83" s="1"/>
  <c r="P14" i="83"/>
  <c r="O14" i="83"/>
  <c r="H14" i="83"/>
  <c r="E14" i="83" s="1"/>
  <c r="C14" i="83" s="1"/>
  <c r="P13" i="83"/>
  <c r="O13" i="83"/>
  <c r="H13" i="83"/>
  <c r="E13" i="83"/>
  <c r="C13" i="83"/>
  <c r="P12" i="83"/>
  <c r="O12" i="83"/>
  <c r="H12" i="83"/>
  <c r="E12" i="83"/>
  <c r="C12" i="83" s="1"/>
  <c r="P11" i="83"/>
  <c r="O11" i="83"/>
  <c r="H11" i="83"/>
  <c r="E11" i="83" s="1"/>
  <c r="C11" i="83" s="1"/>
  <c r="P10" i="83"/>
  <c r="O10" i="83"/>
  <c r="H10" i="83"/>
  <c r="E10" i="83" s="1"/>
  <c r="C10" i="83" s="1"/>
  <c r="P9" i="83"/>
  <c r="O9" i="83"/>
  <c r="H9" i="83"/>
  <c r="E9" i="83"/>
  <c r="C9" i="83"/>
  <c r="P8" i="83"/>
  <c r="O8" i="83"/>
  <c r="H8" i="83"/>
  <c r="E8" i="83"/>
  <c r="C8" i="83" s="1"/>
  <c r="P7" i="83"/>
  <c r="O7" i="83"/>
  <c r="H7" i="83"/>
  <c r="E7" i="83" s="1"/>
  <c r="C7" i="83" s="1"/>
  <c r="P6" i="83"/>
  <c r="O6" i="83"/>
  <c r="H6" i="83"/>
  <c r="E6" i="83" s="1"/>
  <c r="C6" i="83" s="1"/>
  <c r="P5" i="83"/>
  <c r="O5" i="83"/>
  <c r="H5" i="83"/>
  <c r="E5" i="83"/>
  <c r="C5" i="83"/>
  <c r="P4" i="83"/>
  <c r="E3" i="83"/>
  <c r="N38" i="82"/>
  <c r="L38" i="82"/>
  <c r="K38" i="82"/>
  <c r="J38" i="82"/>
  <c r="P38" i="82" s="1"/>
  <c r="I38" i="82"/>
  <c r="P35" i="82"/>
  <c r="O35" i="82"/>
  <c r="H35" i="82"/>
  <c r="E35" i="82" s="1"/>
  <c r="P34" i="82"/>
  <c r="O34" i="82"/>
  <c r="H34" i="82"/>
  <c r="E34" i="82" s="1"/>
  <c r="P33" i="82"/>
  <c r="O33" i="82"/>
  <c r="H33" i="82"/>
  <c r="E33" i="82" s="1"/>
  <c r="C33" i="82" s="1"/>
  <c r="P32" i="82"/>
  <c r="O32" i="82"/>
  <c r="H32" i="82"/>
  <c r="E32" i="82"/>
  <c r="C32" i="82"/>
  <c r="P31" i="82"/>
  <c r="O31" i="82"/>
  <c r="H31" i="82"/>
  <c r="E31" i="82"/>
  <c r="C31" i="82" s="1"/>
  <c r="P30" i="82"/>
  <c r="O30" i="82"/>
  <c r="H30" i="82"/>
  <c r="E30" i="82" s="1"/>
  <c r="C30" i="82" s="1"/>
  <c r="P29" i="82"/>
  <c r="O29" i="82"/>
  <c r="H29" i="82"/>
  <c r="E29" i="82" s="1"/>
  <c r="C29" i="82" s="1"/>
  <c r="P28" i="82"/>
  <c r="O28" i="82"/>
  <c r="H28" i="82"/>
  <c r="E28" i="82"/>
  <c r="C28" i="82"/>
  <c r="P27" i="82"/>
  <c r="O27" i="82"/>
  <c r="H27" i="82"/>
  <c r="E27" i="82"/>
  <c r="C27" i="82" s="1"/>
  <c r="P26" i="82"/>
  <c r="O26" i="82"/>
  <c r="H26" i="82"/>
  <c r="E26" i="82" s="1"/>
  <c r="C26" i="82" s="1"/>
  <c r="P25" i="82"/>
  <c r="O25" i="82"/>
  <c r="H25" i="82"/>
  <c r="E25" i="82" s="1"/>
  <c r="C25" i="82" s="1"/>
  <c r="P24" i="82"/>
  <c r="O24" i="82"/>
  <c r="H24" i="82"/>
  <c r="E24" i="82"/>
  <c r="C24" i="82"/>
  <c r="P23" i="82"/>
  <c r="O23" i="82"/>
  <c r="H23" i="82"/>
  <c r="E23" i="82"/>
  <c r="C23" i="82" s="1"/>
  <c r="P22" i="82"/>
  <c r="O22" i="82"/>
  <c r="H22" i="82"/>
  <c r="E22" i="82" s="1"/>
  <c r="C22" i="82" s="1"/>
  <c r="P21" i="82"/>
  <c r="O21" i="82"/>
  <c r="H21" i="82"/>
  <c r="E21" i="82" s="1"/>
  <c r="C21" i="82" s="1"/>
  <c r="P20" i="82"/>
  <c r="O20" i="82"/>
  <c r="H20" i="82"/>
  <c r="E20" i="82"/>
  <c r="C20" i="82"/>
  <c r="P19" i="82"/>
  <c r="O19" i="82"/>
  <c r="H19" i="82"/>
  <c r="E19" i="82"/>
  <c r="C19" i="82" s="1"/>
  <c r="P18" i="82"/>
  <c r="O18" i="82"/>
  <c r="H18" i="82"/>
  <c r="E18" i="82" s="1"/>
  <c r="C18" i="82" s="1"/>
  <c r="P17" i="82"/>
  <c r="O17" i="82"/>
  <c r="H17" i="82"/>
  <c r="E17" i="82" s="1"/>
  <c r="C17" i="82" s="1"/>
  <c r="P16" i="82"/>
  <c r="O16" i="82"/>
  <c r="H16" i="82"/>
  <c r="E16" i="82"/>
  <c r="C16" i="82"/>
  <c r="P15" i="82"/>
  <c r="O15" i="82"/>
  <c r="H15" i="82"/>
  <c r="E15" i="82"/>
  <c r="C15" i="82" s="1"/>
  <c r="P14" i="82"/>
  <c r="O14" i="82"/>
  <c r="H14" i="82"/>
  <c r="E14" i="82" s="1"/>
  <c r="C14" i="82" s="1"/>
  <c r="P13" i="82"/>
  <c r="O13" i="82"/>
  <c r="H13" i="82"/>
  <c r="E13" i="82" s="1"/>
  <c r="C13" i="82" s="1"/>
  <c r="P12" i="82"/>
  <c r="O12" i="82"/>
  <c r="H12" i="82"/>
  <c r="E12" i="82"/>
  <c r="C12" i="82"/>
  <c r="P11" i="82"/>
  <c r="O11" i="82"/>
  <c r="H11" i="82"/>
  <c r="E11" i="82"/>
  <c r="C11" i="82" s="1"/>
  <c r="P10" i="82"/>
  <c r="O10" i="82"/>
  <c r="H10" i="82"/>
  <c r="E10" i="82" s="1"/>
  <c r="C10" i="82" s="1"/>
  <c r="P9" i="82"/>
  <c r="O9" i="82"/>
  <c r="H9" i="82"/>
  <c r="E9" i="82" s="1"/>
  <c r="C9" i="82" s="1"/>
  <c r="P8" i="82"/>
  <c r="O8" i="82"/>
  <c r="H8" i="82"/>
  <c r="E8" i="82"/>
  <c r="C8" i="82"/>
  <c r="P7" i="82"/>
  <c r="O7" i="82"/>
  <c r="H7" i="82"/>
  <c r="E7" i="82"/>
  <c r="C7" i="82" s="1"/>
  <c r="P6" i="82"/>
  <c r="O6" i="82"/>
  <c r="H6" i="82"/>
  <c r="E6" i="82" s="1"/>
  <c r="C6" i="82" s="1"/>
  <c r="P5" i="82"/>
  <c r="O5" i="82"/>
  <c r="H5" i="82"/>
  <c r="E5" i="82" s="1"/>
  <c r="P4" i="82"/>
  <c r="E3" i="82"/>
  <c r="L38" i="81"/>
  <c r="K38" i="81"/>
  <c r="N38" i="81" s="1"/>
  <c r="J38" i="81"/>
  <c r="I38" i="81"/>
  <c r="P35" i="81"/>
  <c r="O35" i="81"/>
  <c r="H35" i="81"/>
  <c r="E35" i="81"/>
  <c r="P34" i="81"/>
  <c r="O34" i="81"/>
  <c r="H34" i="81"/>
  <c r="E34" i="81"/>
  <c r="P33" i="81"/>
  <c r="O33" i="81"/>
  <c r="H33" i="81"/>
  <c r="E33" i="81"/>
  <c r="C33" i="81" s="1"/>
  <c r="P32" i="81"/>
  <c r="O32" i="81"/>
  <c r="H32" i="81"/>
  <c r="E32" i="81" s="1"/>
  <c r="C32" i="81"/>
  <c r="P31" i="81"/>
  <c r="O31" i="81"/>
  <c r="H31" i="81"/>
  <c r="E31" i="81"/>
  <c r="C31" i="81" s="1"/>
  <c r="P30" i="81"/>
  <c r="O30" i="81"/>
  <c r="H30" i="81"/>
  <c r="E30" i="81"/>
  <c r="C30" i="81" s="1"/>
  <c r="P29" i="81"/>
  <c r="O29" i="81"/>
  <c r="H29" i="81"/>
  <c r="E29" i="81" s="1"/>
  <c r="C29" i="81" s="1"/>
  <c r="P28" i="81"/>
  <c r="O28" i="81"/>
  <c r="H28" i="81"/>
  <c r="E28" i="81" s="1"/>
  <c r="C28" i="81" s="1"/>
  <c r="P27" i="81"/>
  <c r="O27" i="81"/>
  <c r="H27" i="81"/>
  <c r="E27" i="81"/>
  <c r="C27" i="81"/>
  <c r="P26" i="81"/>
  <c r="O26" i="81"/>
  <c r="H26" i="81"/>
  <c r="E26" i="81"/>
  <c r="C26" i="81" s="1"/>
  <c r="P25" i="81"/>
  <c r="O25" i="81"/>
  <c r="H25" i="81"/>
  <c r="E25" i="81" s="1"/>
  <c r="C25" i="81" s="1"/>
  <c r="P24" i="81"/>
  <c r="O24" i="81"/>
  <c r="H24" i="81"/>
  <c r="E24" i="81" s="1"/>
  <c r="C24" i="81" s="1"/>
  <c r="P23" i="81"/>
  <c r="O23" i="81"/>
  <c r="H23" i="81"/>
  <c r="E23" i="81"/>
  <c r="C23" i="81"/>
  <c r="P22" i="81"/>
  <c r="O22" i="81"/>
  <c r="H22" i="81"/>
  <c r="E22" i="81"/>
  <c r="C22" i="81" s="1"/>
  <c r="P21" i="81"/>
  <c r="O21" i="81"/>
  <c r="H21" i="81"/>
  <c r="E21" i="81" s="1"/>
  <c r="C21" i="81" s="1"/>
  <c r="P20" i="81"/>
  <c r="O20" i="81"/>
  <c r="H20" i="81"/>
  <c r="E20" i="81" s="1"/>
  <c r="C20" i="81" s="1"/>
  <c r="P19" i="81"/>
  <c r="O19" i="81"/>
  <c r="H19" i="81"/>
  <c r="E19" i="81"/>
  <c r="C19" i="81"/>
  <c r="P18" i="81"/>
  <c r="O18" i="81"/>
  <c r="H18" i="81"/>
  <c r="E18" i="81"/>
  <c r="C18" i="81" s="1"/>
  <c r="P17" i="81"/>
  <c r="O17" i="81"/>
  <c r="H17" i="81"/>
  <c r="E17" i="81" s="1"/>
  <c r="C17" i="81" s="1"/>
  <c r="P16" i="81"/>
  <c r="O16" i="81"/>
  <c r="H16" i="81"/>
  <c r="E16" i="81" s="1"/>
  <c r="C16" i="81" s="1"/>
  <c r="P15" i="81"/>
  <c r="O15" i="81"/>
  <c r="H15" i="81"/>
  <c r="E15" i="81"/>
  <c r="C15" i="81"/>
  <c r="P14" i="81"/>
  <c r="O14" i="81"/>
  <c r="H14" i="81"/>
  <c r="E14" i="81"/>
  <c r="C14" i="81" s="1"/>
  <c r="P13" i="81"/>
  <c r="O13" i="81"/>
  <c r="H13" i="81"/>
  <c r="E13" i="81" s="1"/>
  <c r="C13" i="81" s="1"/>
  <c r="P12" i="81"/>
  <c r="O12" i="81"/>
  <c r="H12" i="81"/>
  <c r="E12" i="81" s="1"/>
  <c r="C12" i="81" s="1"/>
  <c r="P11" i="81"/>
  <c r="O11" i="81"/>
  <c r="H11" i="81"/>
  <c r="E11" i="81"/>
  <c r="C11" i="81"/>
  <c r="P10" i="81"/>
  <c r="O10" i="81"/>
  <c r="H10" i="81"/>
  <c r="E10" i="81"/>
  <c r="C10" i="81" s="1"/>
  <c r="P9" i="81"/>
  <c r="O9" i="81"/>
  <c r="H9" i="81"/>
  <c r="E9" i="81" s="1"/>
  <c r="C9" i="81" s="1"/>
  <c r="P8" i="81"/>
  <c r="O8" i="81"/>
  <c r="H8" i="81"/>
  <c r="E8" i="81" s="1"/>
  <c r="C8" i="81" s="1"/>
  <c r="P7" i="81"/>
  <c r="O7" i="81"/>
  <c r="H7" i="81"/>
  <c r="E7" i="81"/>
  <c r="C7" i="81"/>
  <c r="P6" i="81"/>
  <c r="O6" i="81"/>
  <c r="H6" i="81"/>
  <c r="E6" i="81"/>
  <c r="C6" i="81" s="1"/>
  <c r="P5" i="81"/>
  <c r="O5" i="81"/>
  <c r="H5" i="81"/>
  <c r="E5" i="81" s="1"/>
  <c r="P4" i="81"/>
  <c r="E3" i="81"/>
  <c r="L38" i="80"/>
  <c r="K38" i="80"/>
  <c r="P38" i="80" s="1"/>
  <c r="J38" i="80"/>
  <c r="I38" i="80"/>
  <c r="P35" i="80"/>
  <c r="O35" i="80"/>
  <c r="H35" i="80"/>
  <c r="E35" i="80"/>
  <c r="P34" i="80"/>
  <c r="O34" i="80"/>
  <c r="H34" i="80"/>
  <c r="E34" i="80"/>
  <c r="P33" i="80"/>
  <c r="O33" i="80"/>
  <c r="H33" i="80"/>
  <c r="E33" i="80"/>
  <c r="C33" i="80" s="1"/>
  <c r="P32" i="80"/>
  <c r="O32" i="80"/>
  <c r="H32" i="80"/>
  <c r="E32" i="80" s="1"/>
  <c r="C32" i="80" s="1"/>
  <c r="P31" i="80"/>
  <c r="O31" i="80"/>
  <c r="H31" i="80"/>
  <c r="E31" i="80" s="1"/>
  <c r="C31" i="80" s="1"/>
  <c r="P30" i="80"/>
  <c r="O30" i="80"/>
  <c r="H30" i="80"/>
  <c r="E30" i="80"/>
  <c r="C30" i="80"/>
  <c r="P29" i="80"/>
  <c r="O29" i="80"/>
  <c r="H29" i="80"/>
  <c r="E29" i="80"/>
  <c r="C29" i="80" s="1"/>
  <c r="P28" i="80"/>
  <c r="O28" i="80"/>
  <c r="H28" i="80"/>
  <c r="E28" i="80" s="1"/>
  <c r="C28" i="80" s="1"/>
  <c r="P27" i="80"/>
  <c r="O27" i="80"/>
  <c r="H27" i="80"/>
  <c r="E27" i="80" s="1"/>
  <c r="C27" i="80" s="1"/>
  <c r="P26" i="80"/>
  <c r="O26" i="80"/>
  <c r="H26" i="80"/>
  <c r="E26" i="80"/>
  <c r="C26" i="80"/>
  <c r="P25" i="80"/>
  <c r="O25" i="80"/>
  <c r="H25" i="80"/>
  <c r="E25" i="80"/>
  <c r="C25" i="80" s="1"/>
  <c r="P24" i="80"/>
  <c r="O24" i="80"/>
  <c r="H24" i="80"/>
  <c r="E24" i="80" s="1"/>
  <c r="C24" i="80" s="1"/>
  <c r="P23" i="80"/>
  <c r="O23" i="80"/>
  <c r="H23" i="80"/>
  <c r="E23" i="80" s="1"/>
  <c r="C23" i="80" s="1"/>
  <c r="P22" i="80"/>
  <c r="O22" i="80"/>
  <c r="H22" i="80"/>
  <c r="E22" i="80"/>
  <c r="C22" i="80"/>
  <c r="P21" i="80"/>
  <c r="O21" i="80"/>
  <c r="H21" i="80"/>
  <c r="E21" i="80"/>
  <c r="C21" i="80" s="1"/>
  <c r="P20" i="80"/>
  <c r="O20" i="80"/>
  <c r="H20" i="80"/>
  <c r="E20" i="80" s="1"/>
  <c r="C20" i="80" s="1"/>
  <c r="P19" i="80"/>
  <c r="O19" i="80"/>
  <c r="H19" i="80"/>
  <c r="E19" i="80" s="1"/>
  <c r="C19" i="80" s="1"/>
  <c r="P18" i="80"/>
  <c r="O18" i="80"/>
  <c r="H18" i="80"/>
  <c r="E18" i="80"/>
  <c r="C18" i="80" s="1"/>
  <c r="P17" i="80"/>
  <c r="O17" i="80"/>
  <c r="H17" i="80"/>
  <c r="E17" i="80" s="1"/>
  <c r="C17" i="80" s="1"/>
  <c r="P16" i="80"/>
  <c r="O16" i="80"/>
  <c r="H16" i="80"/>
  <c r="E16" i="80"/>
  <c r="C16" i="80" s="1"/>
  <c r="P15" i="80"/>
  <c r="O15" i="80"/>
  <c r="H15" i="80"/>
  <c r="E15" i="80" s="1"/>
  <c r="C15" i="80" s="1"/>
  <c r="P14" i="80"/>
  <c r="O14" i="80"/>
  <c r="H14" i="80"/>
  <c r="E14" i="80"/>
  <c r="C14" i="80" s="1"/>
  <c r="P13" i="80"/>
  <c r="O13" i="80"/>
  <c r="H13" i="80"/>
  <c r="E13" i="80" s="1"/>
  <c r="C13" i="80" s="1"/>
  <c r="P12" i="80"/>
  <c r="O12" i="80"/>
  <c r="H12" i="80"/>
  <c r="E12" i="80"/>
  <c r="C12" i="80" s="1"/>
  <c r="P11" i="80"/>
  <c r="O11" i="80"/>
  <c r="H11" i="80"/>
  <c r="E11" i="80" s="1"/>
  <c r="C11" i="80" s="1"/>
  <c r="P10" i="80"/>
  <c r="O10" i="80"/>
  <c r="H10" i="80"/>
  <c r="E10" i="80"/>
  <c r="C10" i="80" s="1"/>
  <c r="P9" i="80"/>
  <c r="O9" i="80"/>
  <c r="H9" i="80"/>
  <c r="E9" i="80" s="1"/>
  <c r="C9" i="80" s="1"/>
  <c r="P8" i="80"/>
  <c r="O8" i="80"/>
  <c r="H8" i="80"/>
  <c r="E8" i="80"/>
  <c r="C8" i="80" s="1"/>
  <c r="P7" i="80"/>
  <c r="O7" i="80"/>
  <c r="H7" i="80"/>
  <c r="E7" i="80" s="1"/>
  <c r="C7" i="80" s="1"/>
  <c r="P6" i="80"/>
  <c r="O6" i="80"/>
  <c r="H6" i="80"/>
  <c r="E6" i="80"/>
  <c r="C6" i="80" s="1"/>
  <c r="P5" i="80"/>
  <c r="O5" i="80"/>
  <c r="H5" i="80"/>
  <c r="E5" i="80" s="1"/>
  <c r="P4" i="80"/>
  <c r="E3" i="80"/>
  <c r="L38" i="79"/>
  <c r="K38" i="79"/>
  <c r="N38" i="79" s="1"/>
  <c r="J38" i="79"/>
  <c r="P38" i="79" s="1"/>
  <c r="I38" i="79"/>
  <c r="P35" i="79"/>
  <c r="O35" i="79"/>
  <c r="H35" i="79"/>
  <c r="E35" i="79"/>
  <c r="P34" i="79"/>
  <c r="O34" i="79"/>
  <c r="H34" i="79"/>
  <c r="E34" i="79"/>
  <c r="P33" i="79"/>
  <c r="O33" i="79"/>
  <c r="H33" i="79"/>
  <c r="E33" i="79"/>
  <c r="C33" i="79" s="1"/>
  <c r="P32" i="79"/>
  <c r="O32" i="79"/>
  <c r="H32" i="79"/>
  <c r="E32" i="79" s="1"/>
  <c r="C32" i="79" s="1"/>
  <c r="P31" i="79"/>
  <c r="O31" i="79"/>
  <c r="H31" i="79"/>
  <c r="E31" i="79"/>
  <c r="C31" i="79" s="1"/>
  <c r="P30" i="79"/>
  <c r="O30" i="79"/>
  <c r="H30" i="79"/>
  <c r="E30" i="79" s="1"/>
  <c r="C30" i="79" s="1"/>
  <c r="P29" i="79"/>
  <c r="O29" i="79"/>
  <c r="H29" i="79"/>
  <c r="E29" i="79"/>
  <c r="C29" i="79" s="1"/>
  <c r="P28" i="79"/>
  <c r="O28" i="79"/>
  <c r="H28" i="79"/>
  <c r="E28" i="79" s="1"/>
  <c r="C28" i="79" s="1"/>
  <c r="P27" i="79"/>
  <c r="O27" i="79"/>
  <c r="H27" i="79"/>
  <c r="E27" i="79"/>
  <c r="C27" i="79" s="1"/>
  <c r="P26" i="79"/>
  <c r="O26" i="79"/>
  <c r="H26" i="79"/>
  <c r="E26" i="79" s="1"/>
  <c r="C26" i="79" s="1"/>
  <c r="P25" i="79"/>
  <c r="O25" i="79"/>
  <c r="H25" i="79"/>
  <c r="E25" i="79"/>
  <c r="C25" i="79" s="1"/>
  <c r="P24" i="79"/>
  <c r="O24" i="79"/>
  <c r="H24" i="79"/>
  <c r="E24" i="79" s="1"/>
  <c r="C24" i="79" s="1"/>
  <c r="P23" i="79"/>
  <c r="O23" i="79"/>
  <c r="H23" i="79"/>
  <c r="E23" i="79"/>
  <c r="C23" i="79" s="1"/>
  <c r="P22" i="79"/>
  <c r="O22" i="79"/>
  <c r="H22" i="79"/>
  <c r="E22" i="79" s="1"/>
  <c r="C22" i="79" s="1"/>
  <c r="P21" i="79"/>
  <c r="O21" i="79"/>
  <c r="H21" i="79"/>
  <c r="E21" i="79"/>
  <c r="C21" i="79" s="1"/>
  <c r="P20" i="79"/>
  <c r="O20" i="79"/>
  <c r="H20" i="79"/>
  <c r="E20" i="79" s="1"/>
  <c r="C20" i="79" s="1"/>
  <c r="P19" i="79"/>
  <c r="O19" i="79"/>
  <c r="H19" i="79"/>
  <c r="E19" i="79"/>
  <c r="C19" i="79" s="1"/>
  <c r="P18" i="79"/>
  <c r="O18" i="79"/>
  <c r="H18" i="79"/>
  <c r="E18" i="79" s="1"/>
  <c r="C18" i="79" s="1"/>
  <c r="P17" i="79"/>
  <c r="O17" i="79"/>
  <c r="H17" i="79"/>
  <c r="E17" i="79"/>
  <c r="C17" i="79" s="1"/>
  <c r="P16" i="79"/>
  <c r="O16" i="79"/>
  <c r="H16" i="79"/>
  <c r="E16" i="79" s="1"/>
  <c r="C16" i="79" s="1"/>
  <c r="P15" i="79"/>
  <c r="O15" i="79"/>
  <c r="H15" i="79"/>
  <c r="E15" i="79"/>
  <c r="C15" i="79" s="1"/>
  <c r="P14" i="79"/>
  <c r="O14" i="79"/>
  <c r="H14" i="79"/>
  <c r="E14" i="79" s="1"/>
  <c r="C14" i="79" s="1"/>
  <c r="P13" i="79"/>
  <c r="O13" i="79"/>
  <c r="H13" i="79"/>
  <c r="E13" i="79"/>
  <c r="C13" i="79" s="1"/>
  <c r="P12" i="79"/>
  <c r="O12" i="79"/>
  <c r="H12" i="79"/>
  <c r="E12" i="79" s="1"/>
  <c r="C12" i="79" s="1"/>
  <c r="P11" i="79"/>
  <c r="O11" i="79"/>
  <c r="H11" i="79"/>
  <c r="E11" i="79"/>
  <c r="C11" i="79" s="1"/>
  <c r="P10" i="79"/>
  <c r="O10" i="79"/>
  <c r="H10" i="79"/>
  <c r="E10" i="79" s="1"/>
  <c r="C10" i="79" s="1"/>
  <c r="P9" i="79"/>
  <c r="O9" i="79"/>
  <c r="H9" i="79"/>
  <c r="E9" i="79"/>
  <c r="C9" i="79" s="1"/>
  <c r="P8" i="79"/>
  <c r="O8" i="79"/>
  <c r="H8" i="79"/>
  <c r="E8" i="79" s="1"/>
  <c r="C8" i="79" s="1"/>
  <c r="P7" i="79"/>
  <c r="O7" i="79"/>
  <c r="H7" i="79"/>
  <c r="E7" i="79"/>
  <c r="C7" i="79" s="1"/>
  <c r="P6" i="79"/>
  <c r="O6" i="79"/>
  <c r="H6" i="79"/>
  <c r="E6" i="79" s="1"/>
  <c r="C6" i="79" s="1"/>
  <c r="P5" i="79"/>
  <c r="O5" i="79"/>
  <c r="H5" i="79"/>
  <c r="E5" i="79"/>
  <c r="C5" i="79" s="1"/>
  <c r="C36" i="79" s="1"/>
  <c r="P4" i="79"/>
  <c r="E3" i="79"/>
  <c r="L38" i="78"/>
  <c r="N38" i="78" s="1"/>
  <c r="K38" i="78"/>
  <c r="J38" i="78"/>
  <c r="P38" i="78" s="1"/>
  <c r="I38" i="78"/>
  <c r="P35" i="78"/>
  <c r="O35" i="78"/>
  <c r="H35" i="78"/>
  <c r="E35" i="78" s="1"/>
  <c r="C35" i="78" s="1"/>
  <c r="P34" i="78"/>
  <c r="O34" i="78"/>
  <c r="H34" i="78"/>
  <c r="E34" i="78"/>
  <c r="P33" i="78"/>
  <c r="O33" i="78"/>
  <c r="H33" i="78"/>
  <c r="E33" i="78"/>
  <c r="P32" i="78"/>
  <c r="O32" i="78"/>
  <c r="H32" i="78"/>
  <c r="E32" i="78"/>
  <c r="C32" i="78" s="1"/>
  <c r="P31" i="78"/>
  <c r="O31" i="78"/>
  <c r="H31" i="78"/>
  <c r="E31" i="78" s="1"/>
  <c r="C31" i="78" s="1"/>
  <c r="P30" i="78"/>
  <c r="O30" i="78"/>
  <c r="H30" i="78"/>
  <c r="E30" i="78"/>
  <c r="C30" i="78" s="1"/>
  <c r="P29" i="78"/>
  <c r="O29" i="78"/>
  <c r="H29" i="78"/>
  <c r="E29" i="78" s="1"/>
  <c r="C29" i="78" s="1"/>
  <c r="P28" i="78"/>
  <c r="O28" i="78"/>
  <c r="H28" i="78"/>
  <c r="E28" i="78"/>
  <c r="C28" i="78" s="1"/>
  <c r="P27" i="78"/>
  <c r="O27" i="78"/>
  <c r="H27" i="78"/>
  <c r="E27" i="78" s="1"/>
  <c r="C27" i="78" s="1"/>
  <c r="P26" i="78"/>
  <c r="O26" i="78"/>
  <c r="H26" i="78"/>
  <c r="E26" i="78"/>
  <c r="C26" i="78" s="1"/>
  <c r="P25" i="78"/>
  <c r="O25" i="78"/>
  <c r="H25" i="78"/>
  <c r="E25" i="78" s="1"/>
  <c r="C25" i="78" s="1"/>
  <c r="P24" i="78"/>
  <c r="O24" i="78"/>
  <c r="H24" i="78"/>
  <c r="E24" i="78"/>
  <c r="C24" i="78" s="1"/>
  <c r="P23" i="78"/>
  <c r="O23" i="78"/>
  <c r="H23" i="78"/>
  <c r="E23" i="78" s="1"/>
  <c r="C23" i="78" s="1"/>
  <c r="P22" i="78"/>
  <c r="O22" i="78"/>
  <c r="H22" i="78"/>
  <c r="E22" i="78"/>
  <c r="C22" i="78" s="1"/>
  <c r="P21" i="78"/>
  <c r="O21" i="78"/>
  <c r="H21" i="78"/>
  <c r="E21" i="78" s="1"/>
  <c r="C21" i="78" s="1"/>
  <c r="P20" i="78"/>
  <c r="O20" i="78"/>
  <c r="H20" i="78"/>
  <c r="E20" i="78"/>
  <c r="C20" i="78" s="1"/>
  <c r="P19" i="78"/>
  <c r="O19" i="78"/>
  <c r="H19" i="78"/>
  <c r="E19" i="78" s="1"/>
  <c r="C19" i="78" s="1"/>
  <c r="P18" i="78"/>
  <c r="O18" i="78"/>
  <c r="H18" i="78"/>
  <c r="E18" i="78"/>
  <c r="C18" i="78" s="1"/>
  <c r="P17" i="78"/>
  <c r="O17" i="78"/>
  <c r="H17" i="78"/>
  <c r="E17" i="78" s="1"/>
  <c r="C17" i="78" s="1"/>
  <c r="P16" i="78"/>
  <c r="O16" i="78"/>
  <c r="H16" i="78"/>
  <c r="E16" i="78"/>
  <c r="C16" i="78" s="1"/>
  <c r="P15" i="78"/>
  <c r="O15" i="78"/>
  <c r="H15" i="78"/>
  <c r="E15" i="78" s="1"/>
  <c r="C15" i="78" s="1"/>
  <c r="P14" i="78"/>
  <c r="O14" i="78"/>
  <c r="H14" i="78"/>
  <c r="E14" i="78"/>
  <c r="C14" i="78" s="1"/>
  <c r="P13" i="78"/>
  <c r="O13" i="78"/>
  <c r="H13" i="78"/>
  <c r="E13" i="78" s="1"/>
  <c r="C13" i="78" s="1"/>
  <c r="P12" i="78"/>
  <c r="O12" i="78"/>
  <c r="H12" i="78"/>
  <c r="E12" i="78"/>
  <c r="C12" i="78" s="1"/>
  <c r="P11" i="78"/>
  <c r="O11" i="78"/>
  <c r="H11" i="78"/>
  <c r="E11" i="78" s="1"/>
  <c r="C11" i="78" s="1"/>
  <c r="P10" i="78"/>
  <c r="O10" i="78"/>
  <c r="H10" i="78"/>
  <c r="E10" i="78"/>
  <c r="C10" i="78" s="1"/>
  <c r="P9" i="78"/>
  <c r="O9" i="78"/>
  <c r="H9" i="78"/>
  <c r="E9" i="78" s="1"/>
  <c r="C9" i="78" s="1"/>
  <c r="P8" i="78"/>
  <c r="O8" i="78"/>
  <c r="H8" i="78"/>
  <c r="E8" i="78"/>
  <c r="C8" i="78" s="1"/>
  <c r="P7" i="78"/>
  <c r="O7" i="78"/>
  <c r="H7" i="78"/>
  <c r="E7" i="78" s="1"/>
  <c r="C7" i="78" s="1"/>
  <c r="P6" i="78"/>
  <c r="O6" i="78"/>
  <c r="H6" i="78"/>
  <c r="E6" i="78"/>
  <c r="C6" i="78" s="1"/>
  <c r="P5" i="78"/>
  <c r="O5" i="78"/>
  <c r="H5" i="78"/>
  <c r="E5" i="78" s="1"/>
  <c r="P4" i="78"/>
  <c r="E3" i="78"/>
  <c r="N38" i="77"/>
  <c r="L38" i="77"/>
  <c r="K38" i="77"/>
  <c r="J38" i="77"/>
  <c r="P38" i="77" s="1"/>
  <c r="I38" i="77"/>
  <c r="P35" i="77"/>
  <c r="O35" i="77"/>
  <c r="H35" i="77"/>
  <c r="E35" i="77"/>
  <c r="P34" i="77"/>
  <c r="O34" i="77"/>
  <c r="H34" i="77"/>
  <c r="E34" i="77"/>
  <c r="P33" i="77"/>
  <c r="O33" i="77"/>
  <c r="H33" i="77"/>
  <c r="E33" i="77"/>
  <c r="C33" i="77" s="1"/>
  <c r="P32" i="77"/>
  <c r="O32" i="77"/>
  <c r="H32" i="77"/>
  <c r="E32" i="77" s="1"/>
  <c r="C32" i="77" s="1"/>
  <c r="P31" i="77"/>
  <c r="O31" i="77"/>
  <c r="H31" i="77"/>
  <c r="E31" i="77"/>
  <c r="C31" i="77" s="1"/>
  <c r="P30" i="77"/>
  <c r="O30" i="77"/>
  <c r="H30" i="77"/>
  <c r="E30" i="77" s="1"/>
  <c r="C30" i="77" s="1"/>
  <c r="P29" i="77"/>
  <c r="O29" i="77"/>
  <c r="H29" i="77"/>
  <c r="E29" i="77"/>
  <c r="C29" i="77" s="1"/>
  <c r="P28" i="77"/>
  <c r="O28" i="77"/>
  <c r="H28" i="77"/>
  <c r="E28" i="77" s="1"/>
  <c r="C28" i="77" s="1"/>
  <c r="P27" i="77"/>
  <c r="O27" i="77"/>
  <c r="H27" i="77"/>
  <c r="E27" i="77"/>
  <c r="C27" i="77" s="1"/>
  <c r="P26" i="77"/>
  <c r="O26" i="77"/>
  <c r="H26" i="77"/>
  <c r="E26" i="77" s="1"/>
  <c r="C26" i="77" s="1"/>
  <c r="P25" i="77"/>
  <c r="O25" i="77"/>
  <c r="H25" i="77"/>
  <c r="E25" i="77"/>
  <c r="C25" i="77" s="1"/>
  <c r="P24" i="77"/>
  <c r="O24" i="77"/>
  <c r="H24" i="77"/>
  <c r="E24" i="77" s="1"/>
  <c r="C24" i="77" s="1"/>
  <c r="P23" i="77"/>
  <c r="O23" i="77"/>
  <c r="H23" i="77"/>
  <c r="E23" i="77"/>
  <c r="C23" i="77" s="1"/>
  <c r="P22" i="77"/>
  <c r="O22" i="77"/>
  <c r="H22" i="77"/>
  <c r="E22" i="77" s="1"/>
  <c r="C22" i="77" s="1"/>
  <c r="P21" i="77"/>
  <c r="O21" i="77"/>
  <c r="H21" i="77"/>
  <c r="E21" i="77"/>
  <c r="C21" i="77" s="1"/>
  <c r="P20" i="77"/>
  <c r="O20" i="77"/>
  <c r="H20" i="77"/>
  <c r="E20" i="77" s="1"/>
  <c r="C20" i="77" s="1"/>
  <c r="P19" i="77"/>
  <c r="O19" i="77"/>
  <c r="H19" i="77"/>
  <c r="E19" i="77"/>
  <c r="C19" i="77" s="1"/>
  <c r="P18" i="77"/>
  <c r="O18" i="77"/>
  <c r="H18" i="77"/>
  <c r="E18" i="77" s="1"/>
  <c r="C18" i="77" s="1"/>
  <c r="P17" i="77"/>
  <c r="O17" i="77"/>
  <c r="H17" i="77"/>
  <c r="E17" i="77"/>
  <c r="C17" i="77" s="1"/>
  <c r="P16" i="77"/>
  <c r="O16" i="77"/>
  <c r="H16" i="77"/>
  <c r="E16" i="77" s="1"/>
  <c r="C16" i="77" s="1"/>
  <c r="P15" i="77"/>
  <c r="O15" i="77"/>
  <c r="H15" i="77"/>
  <c r="E15" i="77"/>
  <c r="C15" i="77" s="1"/>
  <c r="P14" i="77"/>
  <c r="O14" i="77"/>
  <c r="H14" i="77"/>
  <c r="E14" i="77" s="1"/>
  <c r="C14" i="77" s="1"/>
  <c r="P13" i="77"/>
  <c r="O13" i="77"/>
  <c r="H13" i="77"/>
  <c r="E13" i="77"/>
  <c r="C13" i="77" s="1"/>
  <c r="P12" i="77"/>
  <c r="O12" i="77"/>
  <c r="H12" i="77"/>
  <c r="E12" i="77" s="1"/>
  <c r="C12" i="77" s="1"/>
  <c r="P11" i="77"/>
  <c r="O11" i="77"/>
  <c r="H11" i="77"/>
  <c r="E11" i="77"/>
  <c r="C11" i="77" s="1"/>
  <c r="P10" i="77"/>
  <c r="O10" i="77"/>
  <c r="H10" i="77"/>
  <c r="E10" i="77" s="1"/>
  <c r="C10" i="77" s="1"/>
  <c r="P9" i="77"/>
  <c r="O9" i="77"/>
  <c r="H9" i="77"/>
  <c r="E9" i="77"/>
  <c r="C9" i="77" s="1"/>
  <c r="P8" i="77"/>
  <c r="O8" i="77"/>
  <c r="H8" i="77"/>
  <c r="E8" i="77" s="1"/>
  <c r="C8" i="77" s="1"/>
  <c r="P7" i="77"/>
  <c r="O7" i="77"/>
  <c r="H7" i="77"/>
  <c r="E7" i="77"/>
  <c r="C7" i="77" s="1"/>
  <c r="P6" i="77"/>
  <c r="O6" i="77"/>
  <c r="H6" i="77"/>
  <c r="E6" i="77" s="1"/>
  <c r="C6" i="77" s="1"/>
  <c r="P5" i="77"/>
  <c r="O5" i="77"/>
  <c r="H5" i="77"/>
  <c r="E5" i="77"/>
  <c r="H38" i="77" s="1"/>
  <c r="P4" i="77"/>
  <c r="E3" i="77"/>
  <c r="L38" i="76"/>
  <c r="N38" i="76" s="1"/>
  <c r="K38" i="76"/>
  <c r="J38" i="76"/>
  <c r="P38" i="76" s="1"/>
  <c r="I38" i="76"/>
  <c r="P35" i="76"/>
  <c r="O35" i="76"/>
  <c r="H35" i="76"/>
  <c r="E35" i="76" s="1"/>
  <c r="P34" i="76"/>
  <c r="O34" i="76"/>
  <c r="H34" i="76"/>
  <c r="E34" i="76" s="1"/>
  <c r="P33" i="76"/>
  <c r="O33" i="76"/>
  <c r="H33" i="76"/>
  <c r="E33" i="76" s="1"/>
  <c r="C33" i="76" s="1"/>
  <c r="P32" i="76"/>
  <c r="O32" i="76"/>
  <c r="H32" i="76"/>
  <c r="E32" i="76"/>
  <c r="C32" i="76" s="1"/>
  <c r="P31" i="76"/>
  <c r="O31" i="76"/>
  <c r="H31" i="76"/>
  <c r="E31" i="76" s="1"/>
  <c r="C31" i="76" s="1"/>
  <c r="P30" i="76"/>
  <c r="O30" i="76"/>
  <c r="H30" i="76"/>
  <c r="E30" i="76"/>
  <c r="C30" i="76" s="1"/>
  <c r="P29" i="76"/>
  <c r="O29" i="76"/>
  <c r="H29" i="76"/>
  <c r="E29" i="76" s="1"/>
  <c r="C29" i="76" s="1"/>
  <c r="P28" i="76"/>
  <c r="O28" i="76"/>
  <c r="H28" i="76"/>
  <c r="E28" i="76"/>
  <c r="C28" i="76" s="1"/>
  <c r="P27" i="76"/>
  <c r="O27" i="76"/>
  <c r="H27" i="76"/>
  <c r="E27" i="76" s="1"/>
  <c r="C27" i="76" s="1"/>
  <c r="P26" i="76"/>
  <c r="O26" i="76"/>
  <c r="H26" i="76"/>
  <c r="E26" i="76"/>
  <c r="C26" i="76" s="1"/>
  <c r="P25" i="76"/>
  <c r="O25" i="76"/>
  <c r="H25" i="76"/>
  <c r="E25" i="76" s="1"/>
  <c r="C25" i="76" s="1"/>
  <c r="P24" i="76"/>
  <c r="O24" i="76"/>
  <c r="H24" i="76"/>
  <c r="E24" i="76"/>
  <c r="C24" i="76" s="1"/>
  <c r="P23" i="76"/>
  <c r="O23" i="76"/>
  <c r="H23" i="76"/>
  <c r="E23" i="76" s="1"/>
  <c r="C23" i="76" s="1"/>
  <c r="P22" i="76"/>
  <c r="O22" i="76"/>
  <c r="H22" i="76"/>
  <c r="E22" i="76"/>
  <c r="C22" i="76" s="1"/>
  <c r="P21" i="76"/>
  <c r="O21" i="76"/>
  <c r="H21" i="76"/>
  <c r="E21" i="76" s="1"/>
  <c r="C21" i="76" s="1"/>
  <c r="P20" i="76"/>
  <c r="O20" i="76"/>
  <c r="H20" i="76"/>
  <c r="E20" i="76"/>
  <c r="C20" i="76" s="1"/>
  <c r="P19" i="76"/>
  <c r="O19" i="76"/>
  <c r="H19" i="76"/>
  <c r="E19" i="76" s="1"/>
  <c r="C19" i="76" s="1"/>
  <c r="P18" i="76"/>
  <c r="O18" i="76"/>
  <c r="H18" i="76"/>
  <c r="E18" i="76"/>
  <c r="C18" i="76" s="1"/>
  <c r="P17" i="76"/>
  <c r="O17" i="76"/>
  <c r="H17" i="76"/>
  <c r="E17" i="76" s="1"/>
  <c r="C17" i="76" s="1"/>
  <c r="P16" i="76"/>
  <c r="O16" i="76"/>
  <c r="H16" i="76"/>
  <c r="E16" i="76"/>
  <c r="C16" i="76" s="1"/>
  <c r="P15" i="76"/>
  <c r="O15" i="76"/>
  <c r="H15" i="76"/>
  <c r="E15" i="76" s="1"/>
  <c r="C15" i="76" s="1"/>
  <c r="P14" i="76"/>
  <c r="O14" i="76"/>
  <c r="H14" i="76"/>
  <c r="E14" i="76"/>
  <c r="C14" i="76" s="1"/>
  <c r="P13" i="76"/>
  <c r="O13" i="76"/>
  <c r="H13" i="76"/>
  <c r="E13" i="76" s="1"/>
  <c r="C13" i="76" s="1"/>
  <c r="P12" i="76"/>
  <c r="O12" i="76"/>
  <c r="H12" i="76"/>
  <c r="E12" i="76"/>
  <c r="C12" i="76" s="1"/>
  <c r="P11" i="76"/>
  <c r="O11" i="76"/>
  <c r="H11" i="76"/>
  <c r="E11" i="76" s="1"/>
  <c r="C11" i="76" s="1"/>
  <c r="P10" i="76"/>
  <c r="O10" i="76"/>
  <c r="H10" i="76"/>
  <c r="E10" i="76"/>
  <c r="C10" i="76" s="1"/>
  <c r="P9" i="76"/>
  <c r="O9" i="76"/>
  <c r="H9" i="76"/>
  <c r="E9" i="76" s="1"/>
  <c r="C9" i="76" s="1"/>
  <c r="P8" i="76"/>
  <c r="O8" i="76"/>
  <c r="H8" i="76"/>
  <c r="E8" i="76"/>
  <c r="C8" i="76" s="1"/>
  <c r="P7" i="76"/>
  <c r="O7" i="76"/>
  <c r="H7" i="76"/>
  <c r="E7" i="76" s="1"/>
  <c r="C7" i="76" s="1"/>
  <c r="P6" i="76"/>
  <c r="O6" i="76"/>
  <c r="H6" i="76"/>
  <c r="E6" i="76"/>
  <c r="C6" i="76" s="1"/>
  <c r="P5" i="76"/>
  <c r="O5" i="76"/>
  <c r="H5" i="76"/>
  <c r="E5" i="76" s="1"/>
  <c r="P4" i="76"/>
  <c r="E3" i="76"/>
  <c r="L38" i="75"/>
  <c r="K38" i="75"/>
  <c r="N38" i="75" s="1"/>
  <c r="J38" i="75"/>
  <c r="P38" i="75" s="1"/>
  <c r="I38" i="75"/>
  <c r="P35" i="75"/>
  <c r="O35" i="75"/>
  <c r="H35" i="75"/>
  <c r="E35" i="75"/>
  <c r="P34" i="75"/>
  <c r="O34" i="75"/>
  <c r="H34" i="75"/>
  <c r="E34" i="75"/>
  <c r="P33" i="75"/>
  <c r="O33" i="75"/>
  <c r="H33" i="75"/>
  <c r="E33" i="75"/>
  <c r="C33" i="75" s="1"/>
  <c r="P32" i="75"/>
  <c r="O32" i="75"/>
  <c r="H32" i="75"/>
  <c r="E32" i="75" s="1"/>
  <c r="C32" i="75" s="1"/>
  <c r="P31" i="75"/>
  <c r="O31" i="75"/>
  <c r="H31" i="75"/>
  <c r="E31" i="75"/>
  <c r="C31" i="75" s="1"/>
  <c r="P30" i="75"/>
  <c r="O30" i="75"/>
  <c r="H30" i="75"/>
  <c r="E30" i="75" s="1"/>
  <c r="C30" i="75" s="1"/>
  <c r="P29" i="75"/>
  <c r="O29" i="75"/>
  <c r="H29" i="75"/>
  <c r="E29" i="75"/>
  <c r="C29" i="75" s="1"/>
  <c r="P28" i="75"/>
  <c r="O28" i="75"/>
  <c r="H28" i="75"/>
  <c r="E28" i="75" s="1"/>
  <c r="C28" i="75" s="1"/>
  <c r="P27" i="75"/>
  <c r="O27" i="75"/>
  <c r="H27" i="75"/>
  <c r="E27" i="75"/>
  <c r="C27" i="75" s="1"/>
  <c r="P26" i="75"/>
  <c r="O26" i="75"/>
  <c r="H26" i="75"/>
  <c r="E26" i="75" s="1"/>
  <c r="C26" i="75" s="1"/>
  <c r="P25" i="75"/>
  <c r="O25" i="75"/>
  <c r="H25" i="75"/>
  <c r="E25" i="75"/>
  <c r="C25" i="75" s="1"/>
  <c r="P24" i="75"/>
  <c r="O24" i="75"/>
  <c r="H24" i="75"/>
  <c r="E24" i="75" s="1"/>
  <c r="C24" i="75" s="1"/>
  <c r="P23" i="75"/>
  <c r="O23" i="75"/>
  <c r="H23" i="75"/>
  <c r="E23" i="75"/>
  <c r="C23" i="75" s="1"/>
  <c r="P22" i="75"/>
  <c r="O22" i="75"/>
  <c r="H22" i="75"/>
  <c r="E22" i="75" s="1"/>
  <c r="C22" i="75" s="1"/>
  <c r="P21" i="75"/>
  <c r="O21" i="75"/>
  <c r="H21" i="75"/>
  <c r="E21" i="75"/>
  <c r="C21" i="75" s="1"/>
  <c r="P20" i="75"/>
  <c r="O20" i="75"/>
  <c r="H20" i="75"/>
  <c r="E20" i="75" s="1"/>
  <c r="C20" i="75" s="1"/>
  <c r="P19" i="75"/>
  <c r="O19" i="75"/>
  <c r="H19" i="75"/>
  <c r="E19" i="75"/>
  <c r="C19" i="75" s="1"/>
  <c r="P18" i="75"/>
  <c r="O18" i="75"/>
  <c r="H18" i="75"/>
  <c r="E18" i="75" s="1"/>
  <c r="C18" i="75" s="1"/>
  <c r="P17" i="75"/>
  <c r="O17" i="75"/>
  <c r="H17" i="75"/>
  <c r="E17" i="75"/>
  <c r="C17" i="75" s="1"/>
  <c r="P16" i="75"/>
  <c r="O16" i="75"/>
  <c r="H16" i="75"/>
  <c r="E16" i="75" s="1"/>
  <c r="C16" i="75" s="1"/>
  <c r="P15" i="75"/>
  <c r="O15" i="75"/>
  <c r="H15" i="75"/>
  <c r="E15" i="75"/>
  <c r="C15" i="75" s="1"/>
  <c r="P14" i="75"/>
  <c r="O14" i="75"/>
  <c r="H14" i="75"/>
  <c r="E14" i="75" s="1"/>
  <c r="C14" i="75" s="1"/>
  <c r="P13" i="75"/>
  <c r="O13" i="75"/>
  <c r="H13" i="75"/>
  <c r="E13" i="75"/>
  <c r="C13" i="75" s="1"/>
  <c r="P12" i="75"/>
  <c r="O12" i="75"/>
  <c r="H12" i="75"/>
  <c r="E12" i="75" s="1"/>
  <c r="C12" i="75" s="1"/>
  <c r="P11" i="75"/>
  <c r="O11" i="75"/>
  <c r="H11" i="75"/>
  <c r="E11" i="75"/>
  <c r="C11" i="75" s="1"/>
  <c r="P10" i="75"/>
  <c r="O10" i="75"/>
  <c r="H10" i="75"/>
  <c r="E10" i="75" s="1"/>
  <c r="C10" i="75" s="1"/>
  <c r="P9" i="75"/>
  <c r="O9" i="75"/>
  <c r="H9" i="75"/>
  <c r="E9" i="75"/>
  <c r="C9" i="75" s="1"/>
  <c r="P8" i="75"/>
  <c r="O8" i="75"/>
  <c r="H8" i="75"/>
  <c r="E8" i="75" s="1"/>
  <c r="C8" i="75" s="1"/>
  <c r="P7" i="75"/>
  <c r="O7" i="75"/>
  <c r="H7" i="75"/>
  <c r="E7" i="75"/>
  <c r="C7" i="75" s="1"/>
  <c r="P6" i="75"/>
  <c r="O6" i="75"/>
  <c r="H6" i="75"/>
  <c r="E6" i="75" s="1"/>
  <c r="C6" i="75" s="1"/>
  <c r="P5" i="75"/>
  <c r="O5" i="75"/>
  <c r="H5" i="75"/>
  <c r="E5" i="75"/>
  <c r="C5" i="75" s="1"/>
  <c r="C36" i="75" s="1"/>
  <c r="P4" i="75"/>
  <c r="E3" i="75"/>
  <c r="L38" i="74"/>
  <c r="N38" i="74" s="1"/>
  <c r="K38" i="74"/>
  <c r="J38" i="74"/>
  <c r="P38" i="74" s="1"/>
  <c r="I38" i="74"/>
  <c r="P35" i="74"/>
  <c r="O35" i="74"/>
  <c r="H35" i="74"/>
  <c r="E35" i="74" s="1"/>
  <c r="P34" i="74"/>
  <c r="O34" i="74"/>
  <c r="H34" i="74"/>
  <c r="E34" i="74" s="1"/>
  <c r="P33" i="74"/>
  <c r="O33" i="74"/>
  <c r="H33" i="74"/>
  <c r="E33" i="74" s="1"/>
  <c r="P32" i="74"/>
  <c r="O32" i="74"/>
  <c r="H32" i="74"/>
  <c r="E32" i="74" s="1"/>
  <c r="P31" i="74"/>
  <c r="O31" i="74"/>
  <c r="H31" i="74"/>
  <c r="E31" i="74" s="1"/>
  <c r="P30" i="74"/>
  <c r="O30" i="74"/>
  <c r="H30" i="74"/>
  <c r="E30" i="74" s="1"/>
  <c r="P29" i="74"/>
  <c r="O29" i="74"/>
  <c r="H29" i="74"/>
  <c r="E29" i="74" s="1"/>
  <c r="P28" i="74"/>
  <c r="O28" i="74"/>
  <c r="H28" i="74"/>
  <c r="E28" i="74" s="1"/>
  <c r="P27" i="74"/>
  <c r="O27" i="74"/>
  <c r="H27" i="74"/>
  <c r="E27" i="74" s="1"/>
  <c r="P26" i="74"/>
  <c r="O26" i="74"/>
  <c r="H26" i="74"/>
  <c r="E26" i="74" s="1"/>
  <c r="C26" i="74" s="1"/>
  <c r="P25" i="74"/>
  <c r="O25" i="74"/>
  <c r="H25" i="74"/>
  <c r="E25" i="74"/>
  <c r="C25" i="74" s="1"/>
  <c r="P24" i="74"/>
  <c r="O24" i="74"/>
  <c r="H24" i="74"/>
  <c r="E24" i="74" s="1"/>
  <c r="C24" i="74" s="1"/>
  <c r="P23" i="74"/>
  <c r="O23" i="74"/>
  <c r="H23" i="74"/>
  <c r="E23" i="74"/>
  <c r="C23" i="74" s="1"/>
  <c r="P22" i="74"/>
  <c r="O22" i="74"/>
  <c r="H22" i="74"/>
  <c r="E22" i="74" s="1"/>
  <c r="C22" i="74" s="1"/>
  <c r="P21" i="74"/>
  <c r="O21" i="74"/>
  <c r="H21" i="74"/>
  <c r="E21" i="74"/>
  <c r="C21" i="74" s="1"/>
  <c r="P20" i="74"/>
  <c r="O20" i="74"/>
  <c r="H20" i="74"/>
  <c r="E20" i="74" s="1"/>
  <c r="C20" i="74" s="1"/>
  <c r="P19" i="74"/>
  <c r="O19" i="74"/>
  <c r="H19" i="74"/>
  <c r="E19" i="74"/>
  <c r="C19" i="74" s="1"/>
  <c r="P18" i="74"/>
  <c r="O18" i="74"/>
  <c r="H18" i="74"/>
  <c r="E18" i="74" s="1"/>
  <c r="C18" i="74" s="1"/>
  <c r="P17" i="74"/>
  <c r="O17" i="74"/>
  <c r="H17" i="74"/>
  <c r="E17" i="74"/>
  <c r="C17" i="74" s="1"/>
  <c r="P16" i="74"/>
  <c r="O16" i="74"/>
  <c r="H16" i="74"/>
  <c r="E16" i="74" s="1"/>
  <c r="C16" i="74" s="1"/>
  <c r="P15" i="74"/>
  <c r="O15" i="74"/>
  <c r="H15" i="74"/>
  <c r="E15" i="74"/>
  <c r="C15" i="74" s="1"/>
  <c r="P14" i="74"/>
  <c r="O14" i="74"/>
  <c r="H14" i="74"/>
  <c r="E14" i="74" s="1"/>
  <c r="C14" i="74" s="1"/>
  <c r="P13" i="74"/>
  <c r="O13" i="74"/>
  <c r="H13" i="74"/>
  <c r="E13" i="74"/>
  <c r="C13" i="74" s="1"/>
  <c r="P12" i="74"/>
  <c r="O12" i="74"/>
  <c r="H12" i="74"/>
  <c r="E12" i="74" s="1"/>
  <c r="C12" i="74" s="1"/>
  <c r="P11" i="74"/>
  <c r="O11" i="74"/>
  <c r="H11" i="74"/>
  <c r="E11" i="74"/>
  <c r="C11" i="74" s="1"/>
  <c r="P10" i="74"/>
  <c r="O10" i="74"/>
  <c r="H10" i="74"/>
  <c r="E10" i="74" s="1"/>
  <c r="C10" i="74" s="1"/>
  <c r="P9" i="74"/>
  <c r="O9" i="74"/>
  <c r="H9" i="74"/>
  <c r="E9" i="74"/>
  <c r="C9" i="74" s="1"/>
  <c r="P8" i="74"/>
  <c r="O8" i="74"/>
  <c r="H8" i="74"/>
  <c r="E8" i="74" s="1"/>
  <c r="C8" i="74" s="1"/>
  <c r="P7" i="74"/>
  <c r="O7" i="74"/>
  <c r="H7" i="74"/>
  <c r="E7" i="74"/>
  <c r="C7" i="74" s="1"/>
  <c r="P6" i="74"/>
  <c r="O6" i="74"/>
  <c r="H6" i="74"/>
  <c r="E6" i="74" s="1"/>
  <c r="C6" i="74" s="1"/>
  <c r="P5" i="74"/>
  <c r="O5" i="74"/>
  <c r="H5" i="74"/>
  <c r="E5" i="74"/>
  <c r="C5" i="74" s="1"/>
  <c r="P4" i="74"/>
  <c r="E3" i="74"/>
  <c r="L38" i="73"/>
  <c r="N38" i="73" s="1"/>
  <c r="K38" i="73"/>
  <c r="J38" i="73"/>
  <c r="P38" i="73" s="1"/>
  <c r="I38" i="73"/>
  <c r="P35" i="73"/>
  <c r="O35" i="73"/>
  <c r="H35" i="73"/>
  <c r="E35" i="73" s="1"/>
  <c r="P34" i="73"/>
  <c r="O34" i="73"/>
  <c r="H34" i="73"/>
  <c r="E34" i="73" s="1"/>
  <c r="P33" i="73"/>
  <c r="O33" i="73"/>
  <c r="H33" i="73"/>
  <c r="E33" i="73" s="1"/>
  <c r="C33" i="73" s="1"/>
  <c r="P32" i="73"/>
  <c r="O32" i="73"/>
  <c r="H32" i="73"/>
  <c r="E32" i="73"/>
  <c r="C32" i="73" s="1"/>
  <c r="P31" i="73"/>
  <c r="O31" i="73"/>
  <c r="H31" i="73"/>
  <c r="E31" i="73" s="1"/>
  <c r="C31" i="73" s="1"/>
  <c r="P30" i="73"/>
  <c r="O30" i="73"/>
  <c r="H30" i="73"/>
  <c r="E30" i="73"/>
  <c r="C30" i="73" s="1"/>
  <c r="P29" i="73"/>
  <c r="O29" i="73"/>
  <c r="H29" i="73"/>
  <c r="E29" i="73" s="1"/>
  <c r="C29" i="73" s="1"/>
  <c r="P28" i="73"/>
  <c r="O28" i="73"/>
  <c r="H28" i="73"/>
  <c r="E28" i="73"/>
  <c r="C28" i="73" s="1"/>
  <c r="P27" i="73"/>
  <c r="O27" i="73"/>
  <c r="H27" i="73"/>
  <c r="E27" i="73" s="1"/>
  <c r="C27" i="73" s="1"/>
  <c r="P26" i="73"/>
  <c r="O26" i="73"/>
  <c r="H26" i="73"/>
  <c r="E26" i="73"/>
  <c r="C26" i="73" s="1"/>
  <c r="P25" i="73"/>
  <c r="O25" i="73"/>
  <c r="H25" i="73"/>
  <c r="E25" i="73" s="1"/>
  <c r="C25" i="73" s="1"/>
  <c r="P24" i="73"/>
  <c r="O24" i="73"/>
  <c r="H24" i="73"/>
  <c r="E24" i="73"/>
  <c r="C24" i="73" s="1"/>
  <c r="P23" i="73"/>
  <c r="O23" i="73"/>
  <c r="H23" i="73"/>
  <c r="E23" i="73" s="1"/>
  <c r="C23" i="73" s="1"/>
  <c r="P22" i="73"/>
  <c r="O22" i="73"/>
  <c r="H22" i="73"/>
  <c r="E22" i="73"/>
  <c r="C22" i="73" s="1"/>
  <c r="P21" i="73"/>
  <c r="O21" i="73"/>
  <c r="H21" i="73"/>
  <c r="E21" i="73" s="1"/>
  <c r="C21" i="73" s="1"/>
  <c r="P20" i="73"/>
  <c r="O20" i="73"/>
  <c r="H20" i="73"/>
  <c r="E20" i="73"/>
  <c r="C20" i="73" s="1"/>
  <c r="P19" i="73"/>
  <c r="O19" i="73"/>
  <c r="H19" i="73"/>
  <c r="E19" i="73" s="1"/>
  <c r="C19" i="73" s="1"/>
  <c r="P18" i="73"/>
  <c r="O18" i="73"/>
  <c r="H18" i="73"/>
  <c r="E18" i="73"/>
  <c r="C18" i="73" s="1"/>
  <c r="P17" i="73"/>
  <c r="O17" i="73"/>
  <c r="H17" i="73"/>
  <c r="E17" i="73" s="1"/>
  <c r="C17" i="73" s="1"/>
  <c r="P16" i="73"/>
  <c r="O16" i="73"/>
  <c r="H16" i="73"/>
  <c r="E16" i="73"/>
  <c r="C16" i="73" s="1"/>
  <c r="P15" i="73"/>
  <c r="O15" i="73"/>
  <c r="H15" i="73"/>
  <c r="E15" i="73" s="1"/>
  <c r="C15" i="73" s="1"/>
  <c r="P14" i="73"/>
  <c r="O14" i="73"/>
  <c r="H14" i="73"/>
  <c r="E14" i="73"/>
  <c r="C14" i="73" s="1"/>
  <c r="P13" i="73"/>
  <c r="O13" i="73"/>
  <c r="H13" i="73"/>
  <c r="E13" i="73" s="1"/>
  <c r="C13" i="73" s="1"/>
  <c r="P12" i="73"/>
  <c r="O12" i="73"/>
  <c r="H12" i="73"/>
  <c r="E12" i="73"/>
  <c r="C12" i="73" s="1"/>
  <c r="P11" i="73"/>
  <c r="O11" i="73"/>
  <c r="H11" i="73"/>
  <c r="E11" i="73" s="1"/>
  <c r="C11" i="73" s="1"/>
  <c r="P10" i="73"/>
  <c r="O10" i="73"/>
  <c r="H10" i="73"/>
  <c r="E10" i="73"/>
  <c r="C10" i="73" s="1"/>
  <c r="P9" i="73"/>
  <c r="O9" i="73"/>
  <c r="H9" i="73"/>
  <c r="E9" i="73" s="1"/>
  <c r="C9" i="73" s="1"/>
  <c r="P8" i="73"/>
  <c r="O8" i="73"/>
  <c r="H8" i="73"/>
  <c r="E8" i="73"/>
  <c r="C8" i="73" s="1"/>
  <c r="P7" i="73"/>
  <c r="O7" i="73"/>
  <c r="H7" i="73"/>
  <c r="E7" i="73" s="1"/>
  <c r="C7" i="73" s="1"/>
  <c r="P6" i="73"/>
  <c r="O6" i="73"/>
  <c r="H6" i="73"/>
  <c r="E6" i="73"/>
  <c r="C6" i="73" s="1"/>
  <c r="P5" i="73"/>
  <c r="O5" i="73"/>
  <c r="H5" i="73"/>
  <c r="E5" i="73" s="1"/>
  <c r="P4" i="73"/>
  <c r="E3" i="73"/>
  <c r="L38" i="72"/>
  <c r="K38" i="72"/>
  <c r="N38" i="72" s="1"/>
  <c r="J38" i="72"/>
  <c r="P38" i="72" s="1"/>
  <c r="I38" i="72"/>
  <c r="P35" i="72"/>
  <c r="O35" i="72"/>
  <c r="H35" i="72"/>
  <c r="E35" i="72"/>
  <c r="P34" i="72"/>
  <c r="O34" i="72"/>
  <c r="H34" i="72"/>
  <c r="E34" i="72"/>
  <c r="P33" i="72"/>
  <c r="O33" i="72"/>
  <c r="H33" i="72"/>
  <c r="E33" i="72"/>
  <c r="C33" i="72" s="1"/>
  <c r="P32" i="72"/>
  <c r="O32" i="72"/>
  <c r="H32" i="72"/>
  <c r="E32" i="72" s="1"/>
  <c r="C32" i="72" s="1"/>
  <c r="P31" i="72"/>
  <c r="O31" i="72"/>
  <c r="H31" i="72"/>
  <c r="E31" i="72"/>
  <c r="C31" i="72" s="1"/>
  <c r="P30" i="72"/>
  <c r="O30" i="72"/>
  <c r="H30" i="72"/>
  <c r="E30" i="72" s="1"/>
  <c r="C30" i="72" s="1"/>
  <c r="P29" i="72"/>
  <c r="O29" i="72"/>
  <c r="H29" i="72"/>
  <c r="E29" i="72"/>
  <c r="C29" i="72" s="1"/>
  <c r="P28" i="72"/>
  <c r="O28" i="72"/>
  <c r="H28" i="72"/>
  <c r="E28" i="72" s="1"/>
  <c r="C28" i="72" s="1"/>
  <c r="P27" i="72"/>
  <c r="O27" i="72"/>
  <c r="H27" i="72"/>
  <c r="E27" i="72"/>
  <c r="C27" i="72" s="1"/>
  <c r="P26" i="72"/>
  <c r="O26" i="72"/>
  <c r="H26" i="72"/>
  <c r="E26" i="72" s="1"/>
  <c r="C26" i="72" s="1"/>
  <c r="P25" i="72"/>
  <c r="O25" i="72"/>
  <c r="H25" i="72"/>
  <c r="E25" i="72"/>
  <c r="C25" i="72" s="1"/>
  <c r="P24" i="72"/>
  <c r="O24" i="72"/>
  <c r="H24" i="72"/>
  <c r="E24" i="72" s="1"/>
  <c r="C24" i="72" s="1"/>
  <c r="P23" i="72"/>
  <c r="O23" i="72"/>
  <c r="H23" i="72"/>
  <c r="E23" i="72"/>
  <c r="C23" i="72" s="1"/>
  <c r="P22" i="72"/>
  <c r="O22" i="72"/>
  <c r="H22" i="72"/>
  <c r="E22" i="72" s="1"/>
  <c r="C22" i="72" s="1"/>
  <c r="P21" i="72"/>
  <c r="O21" i="72"/>
  <c r="H21" i="72"/>
  <c r="E21" i="72"/>
  <c r="C21" i="72" s="1"/>
  <c r="P20" i="72"/>
  <c r="O20" i="72"/>
  <c r="H20" i="72"/>
  <c r="E20" i="72" s="1"/>
  <c r="C20" i="72" s="1"/>
  <c r="P19" i="72"/>
  <c r="O19" i="72"/>
  <c r="H19" i="72"/>
  <c r="E19" i="72"/>
  <c r="C19" i="72" s="1"/>
  <c r="P18" i="72"/>
  <c r="O18" i="72"/>
  <c r="H18" i="72"/>
  <c r="E18" i="72" s="1"/>
  <c r="C18" i="72" s="1"/>
  <c r="P17" i="72"/>
  <c r="O17" i="72"/>
  <c r="H17" i="72"/>
  <c r="E17" i="72"/>
  <c r="C17" i="72" s="1"/>
  <c r="P16" i="72"/>
  <c r="O16" i="72"/>
  <c r="H16" i="72"/>
  <c r="E16" i="72" s="1"/>
  <c r="C16" i="72" s="1"/>
  <c r="P15" i="72"/>
  <c r="O15" i="72"/>
  <c r="H15" i="72"/>
  <c r="E15" i="72"/>
  <c r="C15" i="72" s="1"/>
  <c r="P14" i="72"/>
  <c r="O14" i="72"/>
  <c r="H14" i="72"/>
  <c r="E14" i="72" s="1"/>
  <c r="C14" i="72" s="1"/>
  <c r="P13" i="72"/>
  <c r="O13" i="72"/>
  <c r="H13" i="72"/>
  <c r="E13" i="72"/>
  <c r="C13" i="72" s="1"/>
  <c r="P12" i="72"/>
  <c r="O12" i="72"/>
  <c r="H12" i="72"/>
  <c r="E12" i="72" s="1"/>
  <c r="C12" i="72" s="1"/>
  <c r="P11" i="72"/>
  <c r="O11" i="72"/>
  <c r="H11" i="72"/>
  <c r="E11" i="72"/>
  <c r="C11" i="72" s="1"/>
  <c r="P10" i="72"/>
  <c r="O10" i="72"/>
  <c r="H10" i="72"/>
  <c r="E10" i="72" s="1"/>
  <c r="C10" i="72" s="1"/>
  <c r="P9" i="72"/>
  <c r="O9" i="72"/>
  <c r="H9" i="72"/>
  <c r="E9" i="72"/>
  <c r="C9" i="72" s="1"/>
  <c r="P8" i="72"/>
  <c r="O8" i="72"/>
  <c r="H8" i="72"/>
  <c r="E8" i="72" s="1"/>
  <c r="C8" i="72" s="1"/>
  <c r="P7" i="72"/>
  <c r="O7" i="72"/>
  <c r="H7" i="72"/>
  <c r="E7" i="72"/>
  <c r="C7" i="72" s="1"/>
  <c r="P6" i="72"/>
  <c r="O6" i="72"/>
  <c r="H6" i="72"/>
  <c r="E6" i="72" s="1"/>
  <c r="C6" i="72" s="1"/>
  <c r="P5" i="72"/>
  <c r="O5" i="72"/>
  <c r="H5" i="72"/>
  <c r="E5" i="72"/>
  <c r="H38" i="72" s="1"/>
  <c r="P4" i="72"/>
  <c r="E3" i="72"/>
  <c r="L38" i="71"/>
  <c r="N38" i="71" s="1"/>
  <c r="K38" i="71"/>
  <c r="J38" i="71"/>
  <c r="P38" i="71" s="1"/>
  <c r="I38" i="71"/>
  <c r="P35" i="71"/>
  <c r="O35" i="71"/>
  <c r="H35" i="71"/>
  <c r="E35" i="71" s="1"/>
  <c r="P34" i="71"/>
  <c r="O34" i="71"/>
  <c r="H34" i="71"/>
  <c r="E34" i="71" s="1"/>
  <c r="P33" i="71"/>
  <c r="O33" i="71"/>
  <c r="H33" i="71"/>
  <c r="E33" i="71" s="1"/>
  <c r="C33" i="71" s="1"/>
  <c r="P32" i="71"/>
  <c r="O32" i="71"/>
  <c r="H32" i="71"/>
  <c r="E32" i="71"/>
  <c r="C32" i="71" s="1"/>
  <c r="P31" i="71"/>
  <c r="O31" i="71"/>
  <c r="H31" i="71"/>
  <c r="E31" i="71" s="1"/>
  <c r="C31" i="71" s="1"/>
  <c r="P30" i="71"/>
  <c r="O30" i="71"/>
  <c r="H30" i="71"/>
  <c r="E30" i="71"/>
  <c r="C30" i="71" s="1"/>
  <c r="P29" i="71"/>
  <c r="O29" i="71"/>
  <c r="H29" i="71"/>
  <c r="E29" i="71" s="1"/>
  <c r="C29" i="71" s="1"/>
  <c r="P28" i="71"/>
  <c r="O28" i="71"/>
  <c r="H28" i="71"/>
  <c r="E28" i="71"/>
  <c r="C28" i="71" s="1"/>
  <c r="P27" i="71"/>
  <c r="O27" i="71"/>
  <c r="H27" i="71"/>
  <c r="E27" i="71" s="1"/>
  <c r="C27" i="71" s="1"/>
  <c r="P26" i="71"/>
  <c r="O26" i="71"/>
  <c r="H26" i="71"/>
  <c r="E26" i="71"/>
  <c r="C26" i="71" s="1"/>
  <c r="P25" i="71"/>
  <c r="O25" i="71"/>
  <c r="H25" i="71"/>
  <c r="E25" i="71" s="1"/>
  <c r="C25" i="71" s="1"/>
  <c r="P24" i="71"/>
  <c r="O24" i="71"/>
  <c r="H24" i="71"/>
  <c r="E24" i="71"/>
  <c r="C24" i="71" s="1"/>
  <c r="P23" i="71"/>
  <c r="O23" i="71"/>
  <c r="H23" i="71"/>
  <c r="E23" i="71" s="1"/>
  <c r="C23" i="71" s="1"/>
  <c r="P22" i="71"/>
  <c r="O22" i="71"/>
  <c r="H22" i="71"/>
  <c r="E22" i="71"/>
  <c r="C22" i="71" s="1"/>
  <c r="P21" i="71"/>
  <c r="O21" i="71"/>
  <c r="H21" i="71"/>
  <c r="E21" i="71" s="1"/>
  <c r="C21" i="71" s="1"/>
  <c r="P20" i="71"/>
  <c r="O20" i="71"/>
  <c r="H20" i="71"/>
  <c r="E20" i="71"/>
  <c r="C20" i="71" s="1"/>
  <c r="P19" i="71"/>
  <c r="O19" i="71"/>
  <c r="H19" i="71"/>
  <c r="E19" i="71" s="1"/>
  <c r="C19" i="71" s="1"/>
  <c r="P18" i="71"/>
  <c r="O18" i="71"/>
  <c r="H18" i="71"/>
  <c r="E18" i="71"/>
  <c r="C18" i="71" s="1"/>
  <c r="P17" i="71"/>
  <c r="O17" i="71"/>
  <c r="H17" i="71"/>
  <c r="E17" i="71" s="1"/>
  <c r="C17" i="71" s="1"/>
  <c r="P16" i="71"/>
  <c r="O16" i="71"/>
  <c r="H16" i="71"/>
  <c r="E16" i="71"/>
  <c r="C16" i="71" s="1"/>
  <c r="P15" i="71"/>
  <c r="O15" i="71"/>
  <c r="H15" i="71"/>
  <c r="E15" i="71" s="1"/>
  <c r="C15" i="71" s="1"/>
  <c r="P14" i="71"/>
  <c r="O14" i="71"/>
  <c r="H14" i="71"/>
  <c r="E14" i="71"/>
  <c r="C14" i="71" s="1"/>
  <c r="P13" i="71"/>
  <c r="O13" i="71"/>
  <c r="H13" i="71"/>
  <c r="E13" i="71" s="1"/>
  <c r="C13" i="71" s="1"/>
  <c r="P12" i="71"/>
  <c r="O12" i="71"/>
  <c r="H12" i="71"/>
  <c r="E12" i="71"/>
  <c r="C12" i="71" s="1"/>
  <c r="P11" i="71"/>
  <c r="O11" i="71"/>
  <c r="H11" i="71"/>
  <c r="E11" i="71" s="1"/>
  <c r="C11" i="71" s="1"/>
  <c r="P10" i="71"/>
  <c r="O10" i="71"/>
  <c r="H10" i="71"/>
  <c r="E10" i="71" s="1"/>
  <c r="C10" i="71" s="1"/>
  <c r="P9" i="71"/>
  <c r="O9" i="71"/>
  <c r="H9" i="71"/>
  <c r="E9" i="71"/>
  <c r="C9" i="71" s="1"/>
  <c r="P8" i="71"/>
  <c r="O8" i="71"/>
  <c r="H8" i="71"/>
  <c r="E8" i="71" s="1"/>
  <c r="C8" i="71" s="1"/>
  <c r="P7" i="71"/>
  <c r="O7" i="71"/>
  <c r="H7" i="71"/>
  <c r="E7" i="71" s="1"/>
  <c r="C7" i="71" s="1"/>
  <c r="P6" i="71"/>
  <c r="O6" i="71"/>
  <c r="H6" i="71"/>
  <c r="E6" i="71" s="1"/>
  <c r="C6" i="71" s="1"/>
  <c r="P5" i="71"/>
  <c r="O5" i="71"/>
  <c r="H5" i="71"/>
  <c r="E5" i="71"/>
  <c r="P4" i="71"/>
  <c r="E3" i="71"/>
  <c r="L38" i="70"/>
  <c r="K38" i="70"/>
  <c r="J38" i="70"/>
  <c r="N38" i="70" s="1"/>
  <c r="I38" i="70"/>
  <c r="P35" i="70"/>
  <c r="O35" i="70"/>
  <c r="H35" i="70"/>
  <c r="E35" i="70" s="1"/>
  <c r="P34" i="70"/>
  <c r="O34" i="70"/>
  <c r="H34" i="70"/>
  <c r="E34" i="70" s="1"/>
  <c r="P33" i="70"/>
  <c r="O33" i="70"/>
  <c r="H33" i="70"/>
  <c r="E33" i="70" s="1"/>
  <c r="C33" i="70" s="1"/>
  <c r="P32" i="70"/>
  <c r="O32" i="70"/>
  <c r="H32" i="70"/>
  <c r="E32" i="70"/>
  <c r="C32" i="70" s="1"/>
  <c r="P31" i="70"/>
  <c r="O31" i="70"/>
  <c r="H31" i="70"/>
  <c r="E31" i="70" s="1"/>
  <c r="C31" i="70" s="1"/>
  <c r="P30" i="70"/>
  <c r="O30" i="70"/>
  <c r="H30" i="70"/>
  <c r="E30" i="70" s="1"/>
  <c r="C30" i="70" s="1"/>
  <c r="P29" i="70"/>
  <c r="O29" i="70"/>
  <c r="H29" i="70"/>
  <c r="E29" i="70" s="1"/>
  <c r="C29" i="70" s="1"/>
  <c r="P28" i="70"/>
  <c r="O28" i="70"/>
  <c r="H28" i="70"/>
  <c r="E28" i="70"/>
  <c r="C28" i="70" s="1"/>
  <c r="P27" i="70"/>
  <c r="O27" i="70"/>
  <c r="H27" i="70"/>
  <c r="E27" i="70" s="1"/>
  <c r="C27" i="70" s="1"/>
  <c r="P26" i="70"/>
  <c r="O26" i="70"/>
  <c r="H26" i="70"/>
  <c r="E26" i="70" s="1"/>
  <c r="C26" i="70" s="1"/>
  <c r="P25" i="70"/>
  <c r="O25" i="70"/>
  <c r="H25" i="70"/>
  <c r="E25" i="70" s="1"/>
  <c r="C25" i="70" s="1"/>
  <c r="P24" i="70"/>
  <c r="O24" i="70"/>
  <c r="H24" i="70"/>
  <c r="E24" i="70"/>
  <c r="C24" i="70" s="1"/>
  <c r="P23" i="70"/>
  <c r="O23" i="70"/>
  <c r="H23" i="70"/>
  <c r="E23" i="70" s="1"/>
  <c r="C23" i="70" s="1"/>
  <c r="P22" i="70"/>
  <c r="O22" i="70"/>
  <c r="H22" i="70"/>
  <c r="E22" i="70" s="1"/>
  <c r="C22" i="70" s="1"/>
  <c r="P21" i="70"/>
  <c r="O21" i="70"/>
  <c r="H21" i="70"/>
  <c r="E21" i="70" s="1"/>
  <c r="C21" i="70" s="1"/>
  <c r="P20" i="70"/>
  <c r="O20" i="70"/>
  <c r="H20" i="70"/>
  <c r="E20" i="70"/>
  <c r="C20" i="70" s="1"/>
  <c r="P19" i="70"/>
  <c r="O19" i="70"/>
  <c r="H19" i="70"/>
  <c r="E19" i="70" s="1"/>
  <c r="C19" i="70" s="1"/>
  <c r="P18" i="70"/>
  <c r="O18" i="70"/>
  <c r="H18" i="70"/>
  <c r="E18" i="70" s="1"/>
  <c r="C18" i="70" s="1"/>
  <c r="P17" i="70"/>
  <c r="O17" i="70"/>
  <c r="H17" i="70"/>
  <c r="E17" i="70" s="1"/>
  <c r="C17" i="70" s="1"/>
  <c r="P16" i="70"/>
  <c r="O16" i="70"/>
  <c r="H16" i="70"/>
  <c r="E16" i="70"/>
  <c r="C16" i="70" s="1"/>
  <c r="P15" i="70"/>
  <c r="O15" i="70"/>
  <c r="H15" i="70"/>
  <c r="E15" i="70" s="1"/>
  <c r="C15" i="70" s="1"/>
  <c r="P14" i="70"/>
  <c r="O14" i="70"/>
  <c r="H14" i="70"/>
  <c r="E14" i="70" s="1"/>
  <c r="C14" i="70" s="1"/>
  <c r="P13" i="70"/>
  <c r="O13" i="70"/>
  <c r="H13" i="70"/>
  <c r="E13" i="70" s="1"/>
  <c r="C13" i="70" s="1"/>
  <c r="P12" i="70"/>
  <c r="O12" i="70"/>
  <c r="H12" i="70"/>
  <c r="E12" i="70"/>
  <c r="C12" i="70" s="1"/>
  <c r="P11" i="70"/>
  <c r="O11" i="70"/>
  <c r="H11" i="70"/>
  <c r="E11" i="70" s="1"/>
  <c r="C11" i="70" s="1"/>
  <c r="P10" i="70"/>
  <c r="O10" i="70"/>
  <c r="H10" i="70"/>
  <c r="E10" i="70" s="1"/>
  <c r="C10" i="70" s="1"/>
  <c r="P9" i="70"/>
  <c r="O9" i="70"/>
  <c r="H9" i="70"/>
  <c r="E9" i="70" s="1"/>
  <c r="C9" i="70" s="1"/>
  <c r="P8" i="70"/>
  <c r="O8" i="70"/>
  <c r="H8" i="70"/>
  <c r="E8" i="70"/>
  <c r="C8" i="70" s="1"/>
  <c r="P7" i="70"/>
  <c r="O7" i="70"/>
  <c r="H7" i="70"/>
  <c r="E7" i="70" s="1"/>
  <c r="C7" i="70" s="1"/>
  <c r="P6" i="70"/>
  <c r="O6" i="70"/>
  <c r="H6" i="70"/>
  <c r="E6" i="70" s="1"/>
  <c r="C6" i="70" s="1"/>
  <c r="P5" i="70"/>
  <c r="O5" i="70"/>
  <c r="H5" i="70"/>
  <c r="E5" i="70" s="1"/>
  <c r="P4" i="70"/>
  <c r="E3" i="70"/>
  <c r="N38" i="69"/>
  <c r="L38" i="69"/>
  <c r="K38" i="69"/>
  <c r="J38" i="69"/>
  <c r="P38" i="69" s="1"/>
  <c r="I38" i="69"/>
  <c r="P35" i="69"/>
  <c r="O35" i="69"/>
  <c r="H35" i="69"/>
  <c r="E35" i="69" s="1"/>
  <c r="P34" i="69"/>
  <c r="O34" i="69"/>
  <c r="H34" i="69"/>
  <c r="E34" i="69" s="1"/>
  <c r="P33" i="69"/>
  <c r="O33" i="69"/>
  <c r="H33" i="69"/>
  <c r="E33" i="69" s="1"/>
  <c r="C33" i="69" s="1"/>
  <c r="P32" i="69"/>
  <c r="O32" i="69"/>
  <c r="H32" i="69"/>
  <c r="E32" i="69" s="1"/>
  <c r="C32" i="69" s="1"/>
  <c r="P31" i="69"/>
  <c r="O31" i="69"/>
  <c r="H31" i="69"/>
  <c r="E31" i="69"/>
  <c r="C31" i="69" s="1"/>
  <c r="P30" i="69"/>
  <c r="O30" i="69"/>
  <c r="H30" i="69"/>
  <c r="E30" i="69" s="1"/>
  <c r="C30" i="69" s="1"/>
  <c r="P29" i="69"/>
  <c r="O29" i="69"/>
  <c r="H29" i="69"/>
  <c r="E29" i="69" s="1"/>
  <c r="C29" i="69" s="1"/>
  <c r="P28" i="69"/>
  <c r="O28" i="69"/>
  <c r="H28" i="69"/>
  <c r="E28" i="69"/>
  <c r="C28" i="69"/>
  <c r="P27" i="69"/>
  <c r="O27" i="69"/>
  <c r="H27" i="69"/>
  <c r="E27" i="69"/>
  <c r="C27" i="69" s="1"/>
  <c r="P26" i="69"/>
  <c r="O26" i="69"/>
  <c r="H26" i="69"/>
  <c r="E26" i="69" s="1"/>
  <c r="C26" i="69" s="1"/>
  <c r="P25" i="69"/>
  <c r="O25" i="69"/>
  <c r="H25" i="69"/>
  <c r="E25" i="69" s="1"/>
  <c r="C25" i="69" s="1"/>
  <c r="P24" i="69"/>
  <c r="O24" i="69"/>
  <c r="H24" i="69"/>
  <c r="E24" i="69"/>
  <c r="C24" i="69"/>
  <c r="P23" i="69"/>
  <c r="O23" i="69"/>
  <c r="H23" i="69"/>
  <c r="E23" i="69"/>
  <c r="C23" i="69" s="1"/>
  <c r="P22" i="69"/>
  <c r="O22" i="69"/>
  <c r="H22" i="69"/>
  <c r="E22" i="69" s="1"/>
  <c r="C22" i="69" s="1"/>
  <c r="P21" i="69"/>
  <c r="O21" i="69"/>
  <c r="H21" i="69"/>
  <c r="E21" i="69" s="1"/>
  <c r="C21" i="69" s="1"/>
  <c r="P20" i="69"/>
  <c r="O20" i="69"/>
  <c r="H20" i="69"/>
  <c r="E20" i="69"/>
  <c r="C20" i="69"/>
  <c r="P19" i="69"/>
  <c r="O19" i="69"/>
  <c r="H19" i="69"/>
  <c r="E19" i="69"/>
  <c r="C19" i="69" s="1"/>
  <c r="P18" i="69"/>
  <c r="O18" i="69"/>
  <c r="H18" i="69"/>
  <c r="E18" i="69" s="1"/>
  <c r="C18" i="69" s="1"/>
  <c r="P17" i="69"/>
  <c r="O17" i="69"/>
  <c r="H17" i="69"/>
  <c r="E17" i="69" s="1"/>
  <c r="C17" i="69" s="1"/>
  <c r="P16" i="69"/>
  <c r="O16" i="69"/>
  <c r="H16" i="69"/>
  <c r="E16" i="69"/>
  <c r="C16" i="69"/>
  <c r="P15" i="69"/>
  <c r="O15" i="69"/>
  <c r="H15" i="69"/>
  <c r="E15" i="69"/>
  <c r="C15" i="69" s="1"/>
  <c r="P14" i="69"/>
  <c r="O14" i="69"/>
  <c r="H14" i="69"/>
  <c r="E14" i="69" s="1"/>
  <c r="C14" i="69" s="1"/>
  <c r="P13" i="69"/>
  <c r="O13" i="69"/>
  <c r="H13" i="69"/>
  <c r="E13" i="69" s="1"/>
  <c r="C13" i="69" s="1"/>
  <c r="P12" i="69"/>
  <c r="O12" i="69"/>
  <c r="H12" i="69"/>
  <c r="E12" i="69"/>
  <c r="C12" i="69"/>
  <c r="P11" i="69"/>
  <c r="O11" i="69"/>
  <c r="H11" i="69"/>
  <c r="E11" i="69"/>
  <c r="C11" i="69" s="1"/>
  <c r="P10" i="69"/>
  <c r="O10" i="69"/>
  <c r="H10" i="69"/>
  <c r="E10" i="69" s="1"/>
  <c r="C10" i="69" s="1"/>
  <c r="P9" i="69"/>
  <c r="O9" i="69"/>
  <c r="H9" i="69"/>
  <c r="E9" i="69" s="1"/>
  <c r="C9" i="69" s="1"/>
  <c r="P8" i="69"/>
  <c r="O8" i="69"/>
  <c r="H8" i="69"/>
  <c r="E8" i="69" s="1"/>
  <c r="C8" i="69" s="1"/>
  <c r="P7" i="69"/>
  <c r="O7" i="69"/>
  <c r="H7" i="69"/>
  <c r="E7" i="69"/>
  <c r="C7" i="69" s="1"/>
  <c r="P6" i="69"/>
  <c r="O6" i="69"/>
  <c r="H6" i="69"/>
  <c r="E6" i="69" s="1"/>
  <c r="C6" i="69" s="1"/>
  <c r="P5" i="69"/>
  <c r="O5" i="69"/>
  <c r="H5" i="69"/>
  <c r="E5" i="69" s="1"/>
  <c r="P4" i="69"/>
  <c r="E3" i="69"/>
  <c r="L38" i="68"/>
  <c r="N38" i="68" s="1"/>
  <c r="K38" i="68"/>
  <c r="J38" i="68"/>
  <c r="P38" i="68" s="1"/>
  <c r="I38" i="68"/>
  <c r="P35" i="68"/>
  <c r="O35" i="68"/>
  <c r="H35" i="68"/>
  <c r="E35" i="68" s="1"/>
  <c r="P34" i="68"/>
  <c r="O34" i="68"/>
  <c r="H34" i="68"/>
  <c r="E34" i="68" s="1"/>
  <c r="P33" i="68"/>
  <c r="O33" i="68"/>
  <c r="H33" i="68"/>
  <c r="E33" i="68" s="1"/>
  <c r="C33" i="68" s="1"/>
  <c r="P32" i="68"/>
  <c r="O32" i="68"/>
  <c r="H32" i="68"/>
  <c r="E32" i="68" s="1"/>
  <c r="C32" i="68" s="1"/>
  <c r="P31" i="68"/>
  <c r="O31" i="68"/>
  <c r="H31" i="68"/>
  <c r="E31" i="68" s="1"/>
  <c r="C31" i="68" s="1"/>
  <c r="P30" i="68"/>
  <c r="O30" i="68"/>
  <c r="H30" i="68"/>
  <c r="E30" i="68"/>
  <c r="C30" i="68" s="1"/>
  <c r="P29" i="68"/>
  <c r="O29" i="68"/>
  <c r="H29" i="68"/>
  <c r="E29" i="68" s="1"/>
  <c r="C29" i="68" s="1"/>
  <c r="P28" i="68"/>
  <c r="O28" i="68"/>
  <c r="H28" i="68"/>
  <c r="E28" i="68" s="1"/>
  <c r="C28" i="68" s="1"/>
  <c r="P27" i="68"/>
  <c r="O27" i="68"/>
  <c r="H27" i="68"/>
  <c r="E27" i="68" s="1"/>
  <c r="C27" i="68" s="1"/>
  <c r="P26" i="68"/>
  <c r="O26" i="68"/>
  <c r="H26" i="68"/>
  <c r="E26" i="68"/>
  <c r="C26" i="68" s="1"/>
  <c r="P25" i="68"/>
  <c r="O25" i="68"/>
  <c r="H25" i="68"/>
  <c r="E25" i="68" s="1"/>
  <c r="C25" i="68" s="1"/>
  <c r="P24" i="68"/>
  <c r="O24" i="68"/>
  <c r="H24" i="68"/>
  <c r="E24" i="68" s="1"/>
  <c r="C24" i="68" s="1"/>
  <c r="P23" i="68"/>
  <c r="O23" i="68"/>
  <c r="H23" i="68"/>
  <c r="E23" i="68" s="1"/>
  <c r="C23" i="68" s="1"/>
  <c r="P22" i="68"/>
  <c r="O22" i="68"/>
  <c r="H22" i="68"/>
  <c r="E22" i="68"/>
  <c r="C22" i="68" s="1"/>
  <c r="P21" i="68"/>
  <c r="O21" i="68"/>
  <c r="H21" i="68"/>
  <c r="E21" i="68" s="1"/>
  <c r="C21" i="68" s="1"/>
  <c r="P20" i="68"/>
  <c r="O20" i="68"/>
  <c r="H20" i="68"/>
  <c r="E20" i="68" s="1"/>
  <c r="C20" i="68" s="1"/>
  <c r="P19" i="68"/>
  <c r="O19" i="68"/>
  <c r="H19" i="68"/>
  <c r="E19" i="68" s="1"/>
  <c r="C19" i="68" s="1"/>
  <c r="P18" i="68"/>
  <c r="O18" i="68"/>
  <c r="H18" i="68"/>
  <c r="E18" i="68"/>
  <c r="C18" i="68" s="1"/>
  <c r="P17" i="68"/>
  <c r="O17" i="68"/>
  <c r="H17" i="68"/>
  <c r="E17" i="68" s="1"/>
  <c r="C17" i="68" s="1"/>
  <c r="P16" i="68"/>
  <c r="O16" i="68"/>
  <c r="H16" i="68"/>
  <c r="E16" i="68" s="1"/>
  <c r="C16" i="68" s="1"/>
  <c r="P15" i="68"/>
  <c r="O15" i="68"/>
  <c r="H15" i="68"/>
  <c r="E15" i="68" s="1"/>
  <c r="C15" i="68" s="1"/>
  <c r="P14" i="68"/>
  <c r="O14" i="68"/>
  <c r="H14" i="68"/>
  <c r="E14" i="68"/>
  <c r="C14" i="68" s="1"/>
  <c r="P13" i="68"/>
  <c r="O13" i="68"/>
  <c r="H13" i="68"/>
  <c r="E13" i="68" s="1"/>
  <c r="C13" i="68" s="1"/>
  <c r="P12" i="68"/>
  <c r="O12" i="68"/>
  <c r="H12" i="68"/>
  <c r="E12" i="68" s="1"/>
  <c r="C12" i="68" s="1"/>
  <c r="P11" i="68"/>
  <c r="O11" i="68"/>
  <c r="H11" i="68"/>
  <c r="E11" i="68" s="1"/>
  <c r="C11" i="68" s="1"/>
  <c r="P10" i="68"/>
  <c r="O10" i="68"/>
  <c r="H10" i="68"/>
  <c r="E10" i="68"/>
  <c r="C10" i="68" s="1"/>
  <c r="P9" i="68"/>
  <c r="O9" i="68"/>
  <c r="H9" i="68"/>
  <c r="E9" i="68" s="1"/>
  <c r="C9" i="68" s="1"/>
  <c r="P8" i="68"/>
  <c r="O8" i="68"/>
  <c r="H8" i="68"/>
  <c r="E8" i="68" s="1"/>
  <c r="C8" i="68" s="1"/>
  <c r="P7" i="68"/>
  <c r="O7" i="68"/>
  <c r="H7" i="68"/>
  <c r="E7" i="68" s="1"/>
  <c r="C7" i="68" s="1"/>
  <c r="P6" i="68"/>
  <c r="O6" i="68"/>
  <c r="H6" i="68"/>
  <c r="E6" i="68"/>
  <c r="C6" i="68" s="1"/>
  <c r="P5" i="68"/>
  <c r="O5" i="68"/>
  <c r="H5" i="68"/>
  <c r="E5" i="68" s="1"/>
  <c r="P4" i="68"/>
  <c r="E3" i="68"/>
  <c r="L38" i="67"/>
  <c r="N38" i="67" s="1"/>
  <c r="K38" i="67"/>
  <c r="J38" i="67"/>
  <c r="P38" i="67" s="1"/>
  <c r="I38" i="67"/>
  <c r="P35" i="67"/>
  <c r="O35" i="67"/>
  <c r="H35" i="67"/>
  <c r="E35" i="67"/>
  <c r="P34" i="67"/>
  <c r="O34" i="67"/>
  <c r="H34" i="67"/>
  <c r="E34" i="67"/>
  <c r="P33" i="67"/>
  <c r="O33" i="67"/>
  <c r="H33" i="67"/>
  <c r="E33" i="67"/>
  <c r="C33" i="67" s="1"/>
  <c r="P32" i="67"/>
  <c r="O32" i="67"/>
  <c r="H32" i="67"/>
  <c r="E32" i="67" s="1"/>
  <c r="C32" i="67" s="1"/>
  <c r="P31" i="67"/>
  <c r="O31" i="67"/>
  <c r="H31" i="67"/>
  <c r="E31" i="67" s="1"/>
  <c r="C31" i="67" s="1"/>
  <c r="P30" i="67"/>
  <c r="O30" i="67"/>
  <c r="H30" i="67"/>
  <c r="E30" i="67" s="1"/>
  <c r="C30" i="67" s="1"/>
  <c r="P29" i="67"/>
  <c r="O29" i="67"/>
  <c r="H29" i="67"/>
  <c r="E29" i="67"/>
  <c r="C29" i="67" s="1"/>
  <c r="P28" i="67"/>
  <c r="O28" i="67"/>
  <c r="H28" i="67"/>
  <c r="E28" i="67" s="1"/>
  <c r="C28" i="67" s="1"/>
  <c r="P27" i="67"/>
  <c r="O27" i="67"/>
  <c r="H27" i="67"/>
  <c r="E27" i="67" s="1"/>
  <c r="C27" i="67" s="1"/>
  <c r="P26" i="67"/>
  <c r="O26" i="67"/>
  <c r="H26" i="67"/>
  <c r="E26" i="67" s="1"/>
  <c r="C26" i="67" s="1"/>
  <c r="P25" i="67"/>
  <c r="O25" i="67"/>
  <c r="H25" i="67"/>
  <c r="E25" i="67"/>
  <c r="C25" i="67" s="1"/>
  <c r="P24" i="67"/>
  <c r="O24" i="67"/>
  <c r="H24" i="67"/>
  <c r="E24" i="67" s="1"/>
  <c r="C24" i="67" s="1"/>
  <c r="P23" i="67"/>
  <c r="O23" i="67"/>
  <c r="H23" i="67"/>
  <c r="E23" i="67" s="1"/>
  <c r="C23" i="67" s="1"/>
  <c r="P22" i="67"/>
  <c r="O22" i="67"/>
  <c r="H22" i="67"/>
  <c r="E22" i="67" s="1"/>
  <c r="C22" i="67" s="1"/>
  <c r="P21" i="67"/>
  <c r="O21" i="67"/>
  <c r="H21" i="67"/>
  <c r="E21" i="67"/>
  <c r="C21" i="67" s="1"/>
  <c r="P20" i="67"/>
  <c r="O20" i="67"/>
  <c r="H20" i="67"/>
  <c r="E20" i="67" s="1"/>
  <c r="C20" i="67" s="1"/>
  <c r="P19" i="67"/>
  <c r="O19" i="67"/>
  <c r="H19" i="67"/>
  <c r="E19" i="67" s="1"/>
  <c r="C19" i="67" s="1"/>
  <c r="P18" i="67"/>
  <c r="O18" i="67"/>
  <c r="H18" i="67"/>
  <c r="E18" i="67" s="1"/>
  <c r="C18" i="67" s="1"/>
  <c r="P17" i="67"/>
  <c r="O17" i="67"/>
  <c r="H17" i="67"/>
  <c r="E17" i="67"/>
  <c r="C17" i="67" s="1"/>
  <c r="P16" i="67"/>
  <c r="O16" i="67"/>
  <c r="H16" i="67"/>
  <c r="E16" i="67" s="1"/>
  <c r="C16" i="67" s="1"/>
  <c r="P15" i="67"/>
  <c r="O15" i="67"/>
  <c r="H15" i="67"/>
  <c r="E15" i="67" s="1"/>
  <c r="C15" i="67" s="1"/>
  <c r="P14" i="67"/>
  <c r="O14" i="67"/>
  <c r="H14" i="67"/>
  <c r="E14" i="67" s="1"/>
  <c r="C14" i="67" s="1"/>
  <c r="P13" i="67"/>
  <c r="O13" i="67"/>
  <c r="H13" i="67"/>
  <c r="E13" i="67"/>
  <c r="C13" i="67" s="1"/>
  <c r="P12" i="67"/>
  <c r="O12" i="67"/>
  <c r="H12" i="67"/>
  <c r="E12" i="67" s="1"/>
  <c r="C12" i="67" s="1"/>
  <c r="P11" i="67"/>
  <c r="O11" i="67"/>
  <c r="H11" i="67"/>
  <c r="E11" i="67" s="1"/>
  <c r="C11" i="67" s="1"/>
  <c r="P10" i="67"/>
  <c r="O10" i="67"/>
  <c r="H10" i="67"/>
  <c r="E10" i="67" s="1"/>
  <c r="C10" i="67" s="1"/>
  <c r="P9" i="67"/>
  <c r="O9" i="67"/>
  <c r="H9" i="67"/>
  <c r="E9" i="67"/>
  <c r="C9" i="67" s="1"/>
  <c r="P8" i="67"/>
  <c r="O8" i="67"/>
  <c r="H8" i="67"/>
  <c r="E8" i="67" s="1"/>
  <c r="C8" i="67" s="1"/>
  <c r="P7" i="67"/>
  <c r="O7" i="67"/>
  <c r="H7" i="67"/>
  <c r="E7" i="67" s="1"/>
  <c r="C7" i="67" s="1"/>
  <c r="P6" i="67"/>
  <c r="O6" i="67"/>
  <c r="H6" i="67"/>
  <c r="E6" i="67" s="1"/>
  <c r="C6" i="67" s="1"/>
  <c r="P5" i="67"/>
  <c r="O5" i="67"/>
  <c r="H5" i="67"/>
  <c r="E5" i="67"/>
  <c r="C5" i="67" s="1"/>
  <c r="P4" i="67"/>
  <c r="E3" i="67"/>
  <c r="L38" i="66"/>
  <c r="K38" i="66"/>
  <c r="J38" i="66"/>
  <c r="N38" i="66" s="1"/>
  <c r="I38" i="66"/>
  <c r="P35" i="66"/>
  <c r="O35" i="66"/>
  <c r="H35" i="66"/>
  <c r="E35" i="66" s="1"/>
  <c r="P34" i="66"/>
  <c r="O34" i="66"/>
  <c r="H34" i="66"/>
  <c r="E34" i="66" s="1"/>
  <c r="P33" i="66"/>
  <c r="O33" i="66"/>
  <c r="H33" i="66"/>
  <c r="E33" i="66" s="1"/>
  <c r="C33" i="66" s="1"/>
  <c r="P32" i="66"/>
  <c r="O32" i="66"/>
  <c r="H32" i="66"/>
  <c r="E32" i="66"/>
  <c r="C32" i="66" s="1"/>
  <c r="P31" i="66"/>
  <c r="O31" i="66"/>
  <c r="H31" i="66"/>
  <c r="E31" i="66" s="1"/>
  <c r="C31" i="66" s="1"/>
  <c r="P30" i="66"/>
  <c r="O30" i="66"/>
  <c r="H30" i="66"/>
  <c r="E30" i="66" s="1"/>
  <c r="C30" i="66" s="1"/>
  <c r="P29" i="66"/>
  <c r="O29" i="66"/>
  <c r="H29" i="66"/>
  <c r="E29" i="66"/>
  <c r="C29" i="66"/>
  <c r="P28" i="66"/>
  <c r="O28" i="66"/>
  <c r="H28" i="66"/>
  <c r="E28" i="66"/>
  <c r="C28" i="66" s="1"/>
  <c r="P27" i="66"/>
  <c r="O27" i="66"/>
  <c r="H27" i="66"/>
  <c r="E27" i="66" s="1"/>
  <c r="C27" i="66" s="1"/>
  <c r="P26" i="66"/>
  <c r="O26" i="66"/>
  <c r="H26" i="66"/>
  <c r="E26" i="66" s="1"/>
  <c r="C26" i="66" s="1"/>
  <c r="P25" i="66"/>
  <c r="O25" i="66"/>
  <c r="H25" i="66"/>
  <c r="E25" i="66"/>
  <c r="C25" i="66"/>
  <c r="P24" i="66"/>
  <c r="O24" i="66"/>
  <c r="H24" i="66"/>
  <c r="E24" i="66"/>
  <c r="C24" i="66" s="1"/>
  <c r="P23" i="66"/>
  <c r="O23" i="66"/>
  <c r="H23" i="66"/>
  <c r="E23" i="66" s="1"/>
  <c r="C23" i="66" s="1"/>
  <c r="P22" i="66"/>
  <c r="O22" i="66"/>
  <c r="H22" i="66"/>
  <c r="E22" i="66" s="1"/>
  <c r="C22" i="66" s="1"/>
  <c r="P21" i="66"/>
  <c r="O21" i="66"/>
  <c r="H21" i="66"/>
  <c r="E21" i="66"/>
  <c r="C21" i="66"/>
  <c r="P20" i="66"/>
  <c r="O20" i="66"/>
  <c r="H20" i="66"/>
  <c r="E20" i="66"/>
  <c r="C20" i="66" s="1"/>
  <c r="P19" i="66"/>
  <c r="O19" i="66"/>
  <c r="H19" i="66"/>
  <c r="E19" i="66" s="1"/>
  <c r="C19" i="66" s="1"/>
  <c r="P18" i="66"/>
  <c r="O18" i="66"/>
  <c r="H18" i="66"/>
  <c r="E18" i="66" s="1"/>
  <c r="C18" i="66" s="1"/>
  <c r="P17" i="66"/>
  <c r="O17" i="66"/>
  <c r="H17" i="66"/>
  <c r="E17" i="66"/>
  <c r="C17" i="66"/>
  <c r="P16" i="66"/>
  <c r="O16" i="66"/>
  <c r="H16" i="66"/>
  <c r="E16" i="66"/>
  <c r="C16" i="66" s="1"/>
  <c r="P15" i="66"/>
  <c r="O15" i="66"/>
  <c r="H15" i="66"/>
  <c r="E15" i="66" s="1"/>
  <c r="C15" i="66" s="1"/>
  <c r="P14" i="66"/>
  <c r="O14" i="66"/>
  <c r="H14" i="66"/>
  <c r="E14" i="66" s="1"/>
  <c r="C14" i="66" s="1"/>
  <c r="P13" i="66"/>
  <c r="O13" i="66"/>
  <c r="H13" i="66"/>
  <c r="E13" i="66"/>
  <c r="C13" i="66"/>
  <c r="P12" i="66"/>
  <c r="O12" i="66"/>
  <c r="H12" i="66"/>
  <c r="E12" i="66"/>
  <c r="C12" i="66" s="1"/>
  <c r="P11" i="66"/>
  <c r="O11" i="66"/>
  <c r="H11" i="66"/>
  <c r="E11" i="66" s="1"/>
  <c r="C11" i="66" s="1"/>
  <c r="P10" i="66"/>
  <c r="O10" i="66"/>
  <c r="H10" i="66"/>
  <c r="E10" i="66" s="1"/>
  <c r="C10" i="66" s="1"/>
  <c r="P9" i="66"/>
  <c r="O9" i="66"/>
  <c r="H9" i="66"/>
  <c r="E9" i="66"/>
  <c r="C9" i="66"/>
  <c r="P8" i="66"/>
  <c r="O8" i="66"/>
  <c r="H8" i="66"/>
  <c r="E8" i="66"/>
  <c r="C8" i="66" s="1"/>
  <c r="P7" i="66"/>
  <c r="O7" i="66"/>
  <c r="H7" i="66"/>
  <c r="E7" i="66" s="1"/>
  <c r="C7" i="66" s="1"/>
  <c r="P6" i="66"/>
  <c r="O6" i="66"/>
  <c r="H6" i="66"/>
  <c r="E6" i="66" s="1"/>
  <c r="C6" i="66" s="1"/>
  <c r="P5" i="66"/>
  <c r="O5" i="66"/>
  <c r="H5" i="66"/>
  <c r="E5" i="66"/>
  <c r="H38" i="66" s="1"/>
  <c r="C5" i="66"/>
  <c r="P4" i="66"/>
  <c r="E3" i="66"/>
  <c r="N38" i="65"/>
  <c r="L38" i="65"/>
  <c r="K38" i="65"/>
  <c r="J38" i="65"/>
  <c r="P38" i="65" s="1"/>
  <c r="I38" i="65"/>
  <c r="P35" i="65"/>
  <c r="O35" i="65"/>
  <c r="H35" i="65"/>
  <c r="E35" i="65" s="1"/>
  <c r="P34" i="65"/>
  <c r="O34" i="65"/>
  <c r="H34" i="65"/>
  <c r="E34" i="65" s="1"/>
  <c r="P33" i="65"/>
  <c r="O33" i="65"/>
  <c r="H33" i="65"/>
  <c r="E33" i="65" s="1"/>
  <c r="C33" i="65" s="1"/>
  <c r="P32" i="65"/>
  <c r="O32" i="65"/>
  <c r="H32" i="65"/>
  <c r="E32" i="65" s="1"/>
  <c r="C32" i="65"/>
  <c r="P31" i="65"/>
  <c r="O31" i="65"/>
  <c r="H31" i="65"/>
  <c r="E31" i="65"/>
  <c r="C31" i="65" s="1"/>
  <c r="P30" i="65"/>
  <c r="O30" i="65"/>
  <c r="H30" i="65"/>
  <c r="E30" i="65" s="1"/>
  <c r="C30" i="65" s="1"/>
  <c r="P29" i="65"/>
  <c r="O29" i="65"/>
  <c r="H29" i="65"/>
  <c r="E29" i="65" s="1"/>
  <c r="C29" i="65" s="1"/>
  <c r="P28" i="65"/>
  <c r="O28" i="65"/>
  <c r="H28" i="65"/>
  <c r="E28" i="65" s="1"/>
  <c r="C28" i="65"/>
  <c r="P27" i="65"/>
  <c r="O27" i="65"/>
  <c r="H27" i="65"/>
  <c r="E27" i="65"/>
  <c r="C27" i="65" s="1"/>
  <c r="P26" i="65"/>
  <c r="O26" i="65"/>
  <c r="H26" i="65"/>
  <c r="E26" i="65" s="1"/>
  <c r="C26" i="65" s="1"/>
  <c r="P25" i="65"/>
  <c r="O25" i="65"/>
  <c r="H25" i="65"/>
  <c r="E25" i="65" s="1"/>
  <c r="C25" i="65" s="1"/>
  <c r="P24" i="65"/>
  <c r="O24" i="65"/>
  <c r="H24" i="65"/>
  <c r="E24" i="65" s="1"/>
  <c r="C24" i="65"/>
  <c r="P23" i="65"/>
  <c r="O23" i="65"/>
  <c r="H23" i="65"/>
  <c r="E23" i="65"/>
  <c r="C23" i="65" s="1"/>
  <c r="P22" i="65"/>
  <c r="O22" i="65"/>
  <c r="H22" i="65"/>
  <c r="E22" i="65" s="1"/>
  <c r="C22" i="65" s="1"/>
  <c r="P21" i="65"/>
  <c r="O21" i="65"/>
  <c r="H21" i="65"/>
  <c r="E21" i="65" s="1"/>
  <c r="C21" i="65" s="1"/>
  <c r="P20" i="65"/>
  <c r="O20" i="65"/>
  <c r="H20" i="65"/>
  <c r="E20" i="65" s="1"/>
  <c r="C20" i="65"/>
  <c r="P19" i="65"/>
  <c r="O19" i="65"/>
  <c r="H19" i="65"/>
  <c r="E19" i="65"/>
  <c r="C19" i="65" s="1"/>
  <c r="P18" i="65"/>
  <c r="O18" i="65"/>
  <c r="H18" i="65"/>
  <c r="E18" i="65" s="1"/>
  <c r="C18" i="65" s="1"/>
  <c r="P17" i="65"/>
  <c r="O17" i="65"/>
  <c r="H17" i="65"/>
  <c r="E17" i="65" s="1"/>
  <c r="C17" i="65" s="1"/>
  <c r="P16" i="65"/>
  <c r="O16" i="65"/>
  <c r="H16" i="65"/>
  <c r="E16" i="65"/>
  <c r="C16" i="65" s="1"/>
  <c r="P15" i="65"/>
  <c r="O15" i="65"/>
  <c r="H15" i="65"/>
  <c r="E15" i="65" s="1"/>
  <c r="C15" i="65" s="1"/>
  <c r="P14" i="65"/>
  <c r="O14" i="65"/>
  <c r="H14" i="65"/>
  <c r="E14" i="65"/>
  <c r="C14" i="65" s="1"/>
  <c r="P13" i="65"/>
  <c r="O13" i="65"/>
  <c r="H13" i="65"/>
  <c r="E13" i="65" s="1"/>
  <c r="C13" i="65" s="1"/>
  <c r="P12" i="65"/>
  <c r="O12" i="65"/>
  <c r="H12" i="65"/>
  <c r="E12" i="65"/>
  <c r="C12" i="65" s="1"/>
  <c r="P11" i="65"/>
  <c r="O11" i="65"/>
  <c r="H11" i="65"/>
  <c r="E11" i="65" s="1"/>
  <c r="C11" i="65" s="1"/>
  <c r="P10" i="65"/>
  <c r="O10" i="65"/>
  <c r="H10" i="65"/>
  <c r="E10" i="65"/>
  <c r="C10" i="65" s="1"/>
  <c r="P9" i="65"/>
  <c r="O9" i="65"/>
  <c r="H9" i="65"/>
  <c r="E9" i="65" s="1"/>
  <c r="C9" i="65" s="1"/>
  <c r="P8" i="65"/>
  <c r="O8" i="65"/>
  <c r="H8" i="65"/>
  <c r="E8" i="65"/>
  <c r="C8" i="65" s="1"/>
  <c r="P7" i="65"/>
  <c r="O7" i="65"/>
  <c r="H7" i="65"/>
  <c r="E7" i="65" s="1"/>
  <c r="C7" i="65" s="1"/>
  <c r="P6" i="65"/>
  <c r="O6" i="65"/>
  <c r="H6" i="65"/>
  <c r="E6" i="65"/>
  <c r="C6" i="65" s="1"/>
  <c r="P5" i="65"/>
  <c r="O5" i="65"/>
  <c r="H5" i="65"/>
  <c r="E5" i="65" s="1"/>
  <c r="P4" i="65"/>
  <c r="E3" i="65"/>
  <c r="N38" i="64"/>
  <c r="L38" i="64"/>
  <c r="K38" i="64"/>
  <c r="J38" i="64"/>
  <c r="P38" i="64" s="1"/>
  <c r="I38" i="64"/>
  <c r="P35" i="64"/>
  <c r="O35" i="64"/>
  <c r="H35" i="64"/>
  <c r="E35" i="64"/>
  <c r="P34" i="64"/>
  <c r="O34" i="64"/>
  <c r="H34" i="64"/>
  <c r="E34" i="64"/>
  <c r="P33" i="64"/>
  <c r="O33" i="64"/>
  <c r="H33" i="64"/>
  <c r="E33" i="64"/>
  <c r="C33" i="64" s="1"/>
  <c r="P32" i="64"/>
  <c r="O32" i="64"/>
  <c r="H32" i="64"/>
  <c r="E32" i="64" s="1"/>
  <c r="C32" i="64" s="1"/>
  <c r="P31" i="64"/>
  <c r="O31" i="64"/>
  <c r="H31" i="64"/>
  <c r="E31" i="64"/>
  <c r="C31" i="64" s="1"/>
  <c r="P30" i="64"/>
  <c r="O30" i="64"/>
  <c r="H30" i="64"/>
  <c r="E30" i="64" s="1"/>
  <c r="C30" i="64" s="1"/>
  <c r="P29" i="64"/>
  <c r="O29" i="64"/>
  <c r="H29" i="64"/>
  <c r="E29" i="64"/>
  <c r="C29" i="64" s="1"/>
  <c r="P28" i="64"/>
  <c r="O28" i="64"/>
  <c r="H28" i="64"/>
  <c r="E28" i="64" s="1"/>
  <c r="C28" i="64" s="1"/>
  <c r="P27" i="64"/>
  <c r="O27" i="64"/>
  <c r="H27" i="64"/>
  <c r="E27" i="64"/>
  <c r="C27" i="64" s="1"/>
  <c r="P26" i="64"/>
  <c r="O26" i="64"/>
  <c r="H26" i="64"/>
  <c r="E26" i="64" s="1"/>
  <c r="C26" i="64" s="1"/>
  <c r="P25" i="64"/>
  <c r="O25" i="64"/>
  <c r="H25" i="64"/>
  <c r="E25" i="64"/>
  <c r="C25" i="64" s="1"/>
  <c r="P24" i="64"/>
  <c r="O24" i="64"/>
  <c r="H24" i="64"/>
  <c r="E24" i="64" s="1"/>
  <c r="C24" i="64" s="1"/>
  <c r="P23" i="64"/>
  <c r="O23" i="64"/>
  <c r="H23" i="64"/>
  <c r="E23" i="64"/>
  <c r="C23" i="64" s="1"/>
  <c r="P22" i="64"/>
  <c r="O22" i="64"/>
  <c r="H22" i="64"/>
  <c r="E22" i="64" s="1"/>
  <c r="C22" i="64" s="1"/>
  <c r="P21" i="64"/>
  <c r="O21" i="64"/>
  <c r="H21" i="64"/>
  <c r="E21" i="64"/>
  <c r="C21" i="64" s="1"/>
  <c r="P20" i="64"/>
  <c r="O20" i="64"/>
  <c r="H20" i="64"/>
  <c r="E20" i="64" s="1"/>
  <c r="C20" i="64" s="1"/>
  <c r="P19" i="64"/>
  <c r="O19" i="64"/>
  <c r="H19" i="64"/>
  <c r="E19" i="64"/>
  <c r="C19" i="64" s="1"/>
  <c r="P18" i="64"/>
  <c r="O18" i="64"/>
  <c r="H18" i="64"/>
  <c r="E18" i="64" s="1"/>
  <c r="C18" i="64" s="1"/>
  <c r="P17" i="64"/>
  <c r="O17" i="64"/>
  <c r="H17" i="64"/>
  <c r="E17" i="64"/>
  <c r="C17" i="64" s="1"/>
  <c r="P16" i="64"/>
  <c r="O16" i="64"/>
  <c r="H16" i="64"/>
  <c r="E16" i="64" s="1"/>
  <c r="C16" i="64" s="1"/>
  <c r="P15" i="64"/>
  <c r="O15" i="64"/>
  <c r="H15" i="64"/>
  <c r="E15" i="64"/>
  <c r="C15" i="64" s="1"/>
  <c r="P14" i="64"/>
  <c r="O14" i="64"/>
  <c r="H14" i="64"/>
  <c r="E14" i="64" s="1"/>
  <c r="C14" i="64" s="1"/>
  <c r="P13" i="64"/>
  <c r="O13" i="64"/>
  <c r="H13" i="64"/>
  <c r="E13" i="64"/>
  <c r="C13" i="64" s="1"/>
  <c r="P12" i="64"/>
  <c r="O12" i="64"/>
  <c r="H12" i="64"/>
  <c r="E12" i="64" s="1"/>
  <c r="C12" i="64" s="1"/>
  <c r="P11" i="64"/>
  <c r="O11" i="64"/>
  <c r="H11" i="64"/>
  <c r="E11" i="64"/>
  <c r="C11" i="64" s="1"/>
  <c r="P10" i="64"/>
  <c r="O10" i="64"/>
  <c r="H10" i="64"/>
  <c r="E10" i="64" s="1"/>
  <c r="C10" i="64" s="1"/>
  <c r="P9" i="64"/>
  <c r="O9" i="64"/>
  <c r="H9" i="64"/>
  <c r="E9" i="64"/>
  <c r="C9" i="64" s="1"/>
  <c r="P8" i="64"/>
  <c r="O8" i="64"/>
  <c r="H8" i="64"/>
  <c r="E8" i="64" s="1"/>
  <c r="C8" i="64" s="1"/>
  <c r="P7" i="64"/>
  <c r="O7" i="64"/>
  <c r="H7" i="64"/>
  <c r="E7" i="64"/>
  <c r="C7" i="64" s="1"/>
  <c r="P6" i="64"/>
  <c r="O6" i="64"/>
  <c r="H6" i="64"/>
  <c r="E6" i="64" s="1"/>
  <c r="C6" i="64" s="1"/>
  <c r="P5" i="64"/>
  <c r="O5" i="64"/>
  <c r="H5" i="64"/>
  <c r="E5" i="64"/>
  <c r="C5" i="64" s="1"/>
  <c r="C36" i="64" s="1"/>
  <c r="P4" i="64"/>
  <c r="E3" i="64"/>
  <c r="L38" i="63"/>
  <c r="N38" i="63" s="1"/>
  <c r="K38" i="63"/>
  <c r="J38" i="63"/>
  <c r="P38" i="63" s="1"/>
  <c r="I38" i="63"/>
  <c r="P35" i="63"/>
  <c r="O35" i="63"/>
  <c r="H35" i="63"/>
  <c r="E35" i="63" s="1"/>
  <c r="P34" i="63"/>
  <c r="O34" i="63"/>
  <c r="H34" i="63"/>
  <c r="E34" i="63" s="1"/>
  <c r="P33" i="63"/>
  <c r="O33" i="63"/>
  <c r="H33" i="63"/>
  <c r="E33" i="63" s="1"/>
  <c r="C33" i="63" s="1"/>
  <c r="P32" i="63"/>
  <c r="O32" i="63"/>
  <c r="H32" i="63"/>
  <c r="E32" i="63"/>
  <c r="C32" i="63" s="1"/>
  <c r="P31" i="63"/>
  <c r="O31" i="63"/>
  <c r="H31" i="63"/>
  <c r="E31" i="63" s="1"/>
  <c r="C31" i="63" s="1"/>
  <c r="P30" i="63"/>
  <c r="O30" i="63"/>
  <c r="H30" i="63"/>
  <c r="E30" i="63"/>
  <c r="C30" i="63" s="1"/>
  <c r="P29" i="63"/>
  <c r="O29" i="63"/>
  <c r="H29" i="63"/>
  <c r="E29" i="63" s="1"/>
  <c r="C29" i="63" s="1"/>
  <c r="P28" i="63"/>
  <c r="O28" i="63"/>
  <c r="H28" i="63"/>
  <c r="E28" i="63"/>
  <c r="C28" i="63" s="1"/>
  <c r="P27" i="63"/>
  <c r="O27" i="63"/>
  <c r="H27" i="63"/>
  <c r="E27" i="63" s="1"/>
  <c r="C27" i="63" s="1"/>
  <c r="P26" i="63"/>
  <c r="O26" i="63"/>
  <c r="H26" i="63"/>
  <c r="E26" i="63"/>
  <c r="C26" i="63" s="1"/>
  <c r="P25" i="63"/>
  <c r="O25" i="63"/>
  <c r="H25" i="63"/>
  <c r="E25" i="63" s="1"/>
  <c r="C25" i="63" s="1"/>
  <c r="P24" i="63"/>
  <c r="O24" i="63"/>
  <c r="H24" i="63"/>
  <c r="E24" i="63"/>
  <c r="C24" i="63" s="1"/>
  <c r="P23" i="63"/>
  <c r="O23" i="63"/>
  <c r="H23" i="63"/>
  <c r="E23" i="63" s="1"/>
  <c r="C23" i="63" s="1"/>
  <c r="P22" i="63"/>
  <c r="O22" i="63"/>
  <c r="H22" i="63"/>
  <c r="E22" i="63"/>
  <c r="C22" i="63" s="1"/>
  <c r="P21" i="63"/>
  <c r="O21" i="63"/>
  <c r="H21" i="63"/>
  <c r="E21" i="63" s="1"/>
  <c r="C21" i="63" s="1"/>
  <c r="P20" i="63"/>
  <c r="O20" i="63"/>
  <c r="H20" i="63"/>
  <c r="E20" i="63"/>
  <c r="C20" i="63" s="1"/>
  <c r="P19" i="63"/>
  <c r="O19" i="63"/>
  <c r="H19" i="63"/>
  <c r="E19" i="63" s="1"/>
  <c r="C19" i="63" s="1"/>
  <c r="P18" i="63"/>
  <c r="O18" i="63"/>
  <c r="H18" i="63"/>
  <c r="E18" i="63"/>
  <c r="C18" i="63" s="1"/>
  <c r="P17" i="63"/>
  <c r="O17" i="63"/>
  <c r="H17" i="63"/>
  <c r="E17" i="63" s="1"/>
  <c r="C17" i="63" s="1"/>
  <c r="P16" i="63"/>
  <c r="O16" i="63"/>
  <c r="H16" i="63"/>
  <c r="E16" i="63"/>
  <c r="C16" i="63" s="1"/>
  <c r="P15" i="63"/>
  <c r="O15" i="63"/>
  <c r="H15" i="63"/>
  <c r="E15" i="63" s="1"/>
  <c r="C15" i="63" s="1"/>
  <c r="P14" i="63"/>
  <c r="O14" i="63"/>
  <c r="H14" i="63"/>
  <c r="E14" i="63"/>
  <c r="C14" i="63" s="1"/>
  <c r="P13" i="63"/>
  <c r="O13" i="63"/>
  <c r="H13" i="63"/>
  <c r="E13" i="63" s="1"/>
  <c r="C13" i="63" s="1"/>
  <c r="P12" i="63"/>
  <c r="O12" i="63"/>
  <c r="H12" i="63"/>
  <c r="E12" i="63"/>
  <c r="C12" i="63" s="1"/>
  <c r="P11" i="63"/>
  <c r="O11" i="63"/>
  <c r="H11" i="63"/>
  <c r="E11" i="63" s="1"/>
  <c r="C11" i="63" s="1"/>
  <c r="P10" i="63"/>
  <c r="O10" i="63"/>
  <c r="H10" i="63"/>
  <c r="E10" i="63"/>
  <c r="C10" i="63" s="1"/>
  <c r="P9" i="63"/>
  <c r="O9" i="63"/>
  <c r="H9" i="63"/>
  <c r="E9" i="63" s="1"/>
  <c r="C9" i="63" s="1"/>
  <c r="P8" i="63"/>
  <c r="O8" i="63"/>
  <c r="H8" i="63"/>
  <c r="E8" i="63"/>
  <c r="C8" i="63" s="1"/>
  <c r="P7" i="63"/>
  <c r="O7" i="63"/>
  <c r="H7" i="63"/>
  <c r="E7" i="63" s="1"/>
  <c r="C7" i="63" s="1"/>
  <c r="P6" i="63"/>
  <c r="O6" i="63"/>
  <c r="H6" i="63"/>
  <c r="E6" i="63"/>
  <c r="C6" i="63" s="1"/>
  <c r="P5" i="63"/>
  <c r="O5" i="63"/>
  <c r="H5" i="63"/>
  <c r="E5" i="63" s="1"/>
  <c r="P4" i="63"/>
  <c r="E3" i="63"/>
  <c r="L38" i="62"/>
  <c r="K38" i="62"/>
  <c r="N38" i="62" s="1"/>
  <c r="J38" i="62"/>
  <c r="P38" i="62" s="1"/>
  <c r="I38" i="62"/>
  <c r="P35" i="62"/>
  <c r="O35" i="62"/>
  <c r="H35" i="62"/>
  <c r="E35" i="62"/>
  <c r="P34" i="62"/>
  <c r="O34" i="62"/>
  <c r="H34" i="62"/>
  <c r="E34" i="62"/>
  <c r="P33" i="62"/>
  <c r="O33" i="62"/>
  <c r="H33" i="62"/>
  <c r="E33" i="62"/>
  <c r="C33" i="62" s="1"/>
  <c r="P32" i="62"/>
  <c r="O32" i="62"/>
  <c r="H32" i="62"/>
  <c r="E32" i="62" s="1"/>
  <c r="C32" i="62" s="1"/>
  <c r="P31" i="62"/>
  <c r="O31" i="62"/>
  <c r="H31" i="62"/>
  <c r="E31" i="62"/>
  <c r="C31" i="62" s="1"/>
  <c r="P30" i="62"/>
  <c r="O30" i="62"/>
  <c r="H30" i="62"/>
  <c r="E30" i="62" s="1"/>
  <c r="C30" i="62" s="1"/>
  <c r="P29" i="62"/>
  <c r="O29" i="62"/>
  <c r="H29" i="62"/>
  <c r="E29" i="62"/>
  <c r="C29" i="62" s="1"/>
  <c r="P28" i="62"/>
  <c r="O28" i="62"/>
  <c r="H28" i="62"/>
  <c r="E28" i="62" s="1"/>
  <c r="C28" i="62" s="1"/>
  <c r="P27" i="62"/>
  <c r="O27" i="62"/>
  <c r="H27" i="62"/>
  <c r="E27" i="62"/>
  <c r="C27" i="62" s="1"/>
  <c r="P26" i="62"/>
  <c r="O26" i="62"/>
  <c r="H26" i="62"/>
  <c r="E26" i="62" s="1"/>
  <c r="C26" i="62" s="1"/>
  <c r="P25" i="62"/>
  <c r="O25" i="62"/>
  <c r="H25" i="62"/>
  <c r="E25" i="62"/>
  <c r="C25" i="62" s="1"/>
  <c r="P24" i="62"/>
  <c r="O24" i="62"/>
  <c r="H24" i="62"/>
  <c r="E24" i="62" s="1"/>
  <c r="C24" i="62" s="1"/>
  <c r="P23" i="62"/>
  <c r="O23" i="62"/>
  <c r="H23" i="62"/>
  <c r="E23" i="62"/>
  <c r="C23" i="62" s="1"/>
  <c r="P22" i="62"/>
  <c r="O22" i="62"/>
  <c r="H22" i="62"/>
  <c r="E22" i="62" s="1"/>
  <c r="C22" i="62" s="1"/>
  <c r="P21" i="62"/>
  <c r="O21" i="62"/>
  <c r="H21" i="62"/>
  <c r="E21" i="62"/>
  <c r="C21" i="62" s="1"/>
  <c r="P20" i="62"/>
  <c r="O20" i="62"/>
  <c r="H20" i="62"/>
  <c r="E20" i="62" s="1"/>
  <c r="C20" i="62" s="1"/>
  <c r="P19" i="62"/>
  <c r="O19" i="62"/>
  <c r="H19" i="62"/>
  <c r="E19" i="62"/>
  <c r="C19" i="62" s="1"/>
  <c r="P18" i="62"/>
  <c r="O18" i="62"/>
  <c r="H18" i="62"/>
  <c r="E18" i="62" s="1"/>
  <c r="C18" i="62" s="1"/>
  <c r="P17" i="62"/>
  <c r="O17" i="62"/>
  <c r="H17" i="62"/>
  <c r="E17" i="62"/>
  <c r="C17" i="62" s="1"/>
  <c r="P16" i="62"/>
  <c r="O16" i="62"/>
  <c r="H16" i="62"/>
  <c r="E16" i="62" s="1"/>
  <c r="C16" i="62" s="1"/>
  <c r="P15" i="62"/>
  <c r="O15" i="62"/>
  <c r="H15" i="62"/>
  <c r="E15" i="62"/>
  <c r="C15" i="62" s="1"/>
  <c r="P14" i="62"/>
  <c r="O14" i="62"/>
  <c r="H14" i="62"/>
  <c r="E14" i="62" s="1"/>
  <c r="C14" i="62" s="1"/>
  <c r="P13" i="62"/>
  <c r="O13" i="62"/>
  <c r="H13" i="62"/>
  <c r="E13" i="62"/>
  <c r="C13" i="62" s="1"/>
  <c r="P12" i="62"/>
  <c r="O12" i="62"/>
  <c r="H12" i="62"/>
  <c r="E12" i="62" s="1"/>
  <c r="C12" i="62" s="1"/>
  <c r="P11" i="62"/>
  <c r="O11" i="62"/>
  <c r="H11" i="62"/>
  <c r="E11" i="62"/>
  <c r="C11" i="62" s="1"/>
  <c r="P10" i="62"/>
  <c r="O10" i="62"/>
  <c r="H10" i="62"/>
  <c r="E10" i="62" s="1"/>
  <c r="C10" i="62" s="1"/>
  <c r="P9" i="62"/>
  <c r="O9" i="62"/>
  <c r="H9" i="62"/>
  <c r="E9" i="62"/>
  <c r="C9" i="62" s="1"/>
  <c r="P8" i="62"/>
  <c r="O8" i="62"/>
  <c r="H8" i="62"/>
  <c r="E8" i="62" s="1"/>
  <c r="C8" i="62" s="1"/>
  <c r="P7" i="62"/>
  <c r="O7" i="62"/>
  <c r="H7" i="62"/>
  <c r="E7" i="62"/>
  <c r="C7" i="62" s="1"/>
  <c r="P6" i="62"/>
  <c r="O6" i="62"/>
  <c r="H6" i="62"/>
  <c r="E6" i="62" s="1"/>
  <c r="C6" i="62" s="1"/>
  <c r="P5" i="62"/>
  <c r="O5" i="62"/>
  <c r="H5" i="62"/>
  <c r="E5" i="62"/>
  <c r="H38" i="62" s="1"/>
  <c r="P4" i="62"/>
  <c r="E3" i="62"/>
  <c r="L38" i="61"/>
  <c r="N38" i="61" s="1"/>
  <c r="K38" i="61"/>
  <c r="J38" i="61"/>
  <c r="P38" i="61" s="1"/>
  <c r="I38" i="61"/>
  <c r="P35" i="61"/>
  <c r="O35" i="61"/>
  <c r="H35" i="61"/>
  <c r="E35" i="61" s="1"/>
  <c r="P34" i="61"/>
  <c r="O34" i="61"/>
  <c r="H34" i="61"/>
  <c r="E34" i="61" s="1"/>
  <c r="P33" i="61"/>
  <c r="O33" i="61"/>
  <c r="H33" i="61"/>
  <c r="E33" i="61" s="1"/>
  <c r="C33" i="61" s="1"/>
  <c r="P32" i="61"/>
  <c r="O32" i="61"/>
  <c r="H32" i="61"/>
  <c r="E32" i="61"/>
  <c r="C32" i="61" s="1"/>
  <c r="P31" i="61"/>
  <c r="O31" i="61"/>
  <c r="H31" i="61"/>
  <c r="E31" i="61" s="1"/>
  <c r="C31" i="61" s="1"/>
  <c r="P30" i="61"/>
  <c r="O30" i="61"/>
  <c r="H30" i="61"/>
  <c r="E30" i="61"/>
  <c r="C30" i="61" s="1"/>
  <c r="P29" i="61"/>
  <c r="O29" i="61"/>
  <c r="H29" i="61"/>
  <c r="E29" i="61" s="1"/>
  <c r="C29" i="61" s="1"/>
  <c r="P28" i="61"/>
  <c r="O28" i="61"/>
  <c r="H28" i="61"/>
  <c r="E28" i="61"/>
  <c r="C28" i="61" s="1"/>
  <c r="P27" i="61"/>
  <c r="O27" i="61"/>
  <c r="H27" i="61"/>
  <c r="E27" i="61" s="1"/>
  <c r="C27" i="61" s="1"/>
  <c r="P26" i="61"/>
  <c r="O26" i="61"/>
  <c r="H26" i="61"/>
  <c r="E26" i="61"/>
  <c r="C26" i="61" s="1"/>
  <c r="P25" i="61"/>
  <c r="O25" i="61"/>
  <c r="H25" i="61"/>
  <c r="E25" i="61" s="1"/>
  <c r="C25" i="61" s="1"/>
  <c r="P24" i="61"/>
  <c r="O24" i="61"/>
  <c r="H24" i="61"/>
  <c r="E24" i="61"/>
  <c r="C24" i="61" s="1"/>
  <c r="P23" i="61"/>
  <c r="O23" i="61"/>
  <c r="H23" i="61"/>
  <c r="E23" i="61" s="1"/>
  <c r="C23" i="61" s="1"/>
  <c r="P22" i="61"/>
  <c r="O22" i="61"/>
  <c r="H22" i="61"/>
  <c r="E22" i="61"/>
  <c r="C22" i="61" s="1"/>
  <c r="P21" i="61"/>
  <c r="O21" i="61"/>
  <c r="H21" i="61"/>
  <c r="E21" i="61" s="1"/>
  <c r="C21" i="61" s="1"/>
  <c r="P20" i="61"/>
  <c r="O20" i="61"/>
  <c r="H20" i="61"/>
  <c r="E20" i="61"/>
  <c r="C20" i="61" s="1"/>
  <c r="P19" i="61"/>
  <c r="O19" i="61"/>
  <c r="H19" i="61"/>
  <c r="E19" i="61" s="1"/>
  <c r="C19" i="61" s="1"/>
  <c r="P18" i="61"/>
  <c r="O18" i="61"/>
  <c r="H18" i="61"/>
  <c r="E18" i="61"/>
  <c r="C18" i="61" s="1"/>
  <c r="P17" i="61"/>
  <c r="O17" i="61"/>
  <c r="H17" i="61"/>
  <c r="E17" i="61" s="1"/>
  <c r="C17" i="61" s="1"/>
  <c r="P16" i="61"/>
  <c r="O16" i="61"/>
  <c r="H16" i="61"/>
  <c r="E16" i="61"/>
  <c r="C16" i="61" s="1"/>
  <c r="P15" i="61"/>
  <c r="O15" i="61"/>
  <c r="H15" i="61"/>
  <c r="E15" i="61" s="1"/>
  <c r="C15" i="61" s="1"/>
  <c r="P14" i="61"/>
  <c r="O14" i="61"/>
  <c r="H14" i="61"/>
  <c r="E14" i="61"/>
  <c r="C14" i="61" s="1"/>
  <c r="P13" i="61"/>
  <c r="O13" i="61"/>
  <c r="H13" i="61"/>
  <c r="E13" i="61" s="1"/>
  <c r="C13" i="61" s="1"/>
  <c r="P12" i="61"/>
  <c r="O12" i="61"/>
  <c r="H12" i="61"/>
  <c r="E12" i="61"/>
  <c r="C12" i="61" s="1"/>
  <c r="P11" i="61"/>
  <c r="O11" i="61"/>
  <c r="H11" i="61"/>
  <c r="E11" i="61" s="1"/>
  <c r="C11" i="61" s="1"/>
  <c r="P10" i="61"/>
  <c r="O10" i="61"/>
  <c r="H10" i="61"/>
  <c r="E10" i="61"/>
  <c r="C10" i="61" s="1"/>
  <c r="P9" i="61"/>
  <c r="O9" i="61"/>
  <c r="H9" i="61"/>
  <c r="E9" i="61" s="1"/>
  <c r="C9" i="61" s="1"/>
  <c r="P8" i="61"/>
  <c r="O8" i="61"/>
  <c r="H8" i="61"/>
  <c r="E8" i="61"/>
  <c r="C8" i="61" s="1"/>
  <c r="P7" i="61"/>
  <c r="O7" i="61"/>
  <c r="H7" i="61"/>
  <c r="E7" i="61" s="1"/>
  <c r="C7" i="61" s="1"/>
  <c r="P6" i="61"/>
  <c r="O6" i="61"/>
  <c r="H6" i="61"/>
  <c r="E6" i="61"/>
  <c r="C6" i="61" s="1"/>
  <c r="P5" i="61"/>
  <c r="O5" i="61"/>
  <c r="H5" i="61"/>
  <c r="E5" i="61" s="1"/>
  <c r="P4" i="61"/>
  <c r="E3" i="61"/>
  <c r="N38" i="60"/>
  <c r="L38" i="60"/>
  <c r="K38" i="60"/>
  <c r="J38" i="60"/>
  <c r="P38" i="60" s="1"/>
  <c r="I38" i="60"/>
  <c r="P35" i="60"/>
  <c r="O35" i="60"/>
  <c r="H35" i="60"/>
  <c r="E35" i="60"/>
  <c r="P34" i="60"/>
  <c r="O34" i="60"/>
  <c r="H34" i="60"/>
  <c r="E34" i="60"/>
  <c r="P33" i="60"/>
  <c r="O33" i="60"/>
  <c r="H33" i="60"/>
  <c r="E33" i="60"/>
  <c r="C33" i="60" s="1"/>
  <c r="P32" i="60"/>
  <c r="O32" i="60"/>
  <c r="H32" i="60"/>
  <c r="E32" i="60" s="1"/>
  <c r="C32" i="60" s="1"/>
  <c r="P31" i="60"/>
  <c r="O31" i="60"/>
  <c r="H31" i="60"/>
  <c r="E31" i="60"/>
  <c r="C31" i="60" s="1"/>
  <c r="P30" i="60"/>
  <c r="O30" i="60"/>
  <c r="H30" i="60"/>
  <c r="E30" i="60" s="1"/>
  <c r="C30" i="60" s="1"/>
  <c r="P29" i="60"/>
  <c r="O29" i="60"/>
  <c r="H29" i="60"/>
  <c r="E29" i="60"/>
  <c r="C29" i="60" s="1"/>
  <c r="P28" i="60"/>
  <c r="O28" i="60"/>
  <c r="H28" i="60"/>
  <c r="E28" i="60" s="1"/>
  <c r="C28" i="60" s="1"/>
  <c r="P27" i="60"/>
  <c r="O27" i="60"/>
  <c r="H27" i="60"/>
  <c r="E27" i="60"/>
  <c r="C27" i="60" s="1"/>
  <c r="P26" i="60"/>
  <c r="O26" i="60"/>
  <c r="H26" i="60"/>
  <c r="E26" i="60" s="1"/>
  <c r="C26" i="60" s="1"/>
  <c r="P25" i="60"/>
  <c r="O25" i="60"/>
  <c r="H25" i="60"/>
  <c r="E25" i="60"/>
  <c r="C25" i="60" s="1"/>
  <c r="P24" i="60"/>
  <c r="O24" i="60"/>
  <c r="H24" i="60"/>
  <c r="E24" i="60" s="1"/>
  <c r="C24" i="60" s="1"/>
  <c r="P23" i="60"/>
  <c r="O23" i="60"/>
  <c r="H23" i="60"/>
  <c r="E23" i="60"/>
  <c r="C23" i="60" s="1"/>
  <c r="P22" i="60"/>
  <c r="O22" i="60"/>
  <c r="H22" i="60"/>
  <c r="E22" i="60" s="1"/>
  <c r="C22" i="60" s="1"/>
  <c r="P21" i="60"/>
  <c r="O21" i="60"/>
  <c r="H21" i="60"/>
  <c r="E21" i="60"/>
  <c r="C21" i="60" s="1"/>
  <c r="P20" i="60"/>
  <c r="O20" i="60"/>
  <c r="H20" i="60"/>
  <c r="E20" i="60" s="1"/>
  <c r="C20" i="60" s="1"/>
  <c r="P19" i="60"/>
  <c r="O19" i="60"/>
  <c r="H19" i="60"/>
  <c r="E19" i="60"/>
  <c r="C19" i="60" s="1"/>
  <c r="P18" i="60"/>
  <c r="O18" i="60"/>
  <c r="H18" i="60"/>
  <c r="E18" i="60" s="1"/>
  <c r="C18" i="60" s="1"/>
  <c r="P17" i="60"/>
  <c r="O17" i="60"/>
  <c r="H17" i="60"/>
  <c r="E17" i="60"/>
  <c r="C17" i="60" s="1"/>
  <c r="P16" i="60"/>
  <c r="O16" i="60"/>
  <c r="H16" i="60"/>
  <c r="E16" i="60" s="1"/>
  <c r="C16" i="60" s="1"/>
  <c r="P15" i="60"/>
  <c r="O15" i="60"/>
  <c r="H15" i="60"/>
  <c r="E15" i="60"/>
  <c r="C15" i="60" s="1"/>
  <c r="P14" i="60"/>
  <c r="O14" i="60"/>
  <c r="H14" i="60"/>
  <c r="E14" i="60" s="1"/>
  <c r="C14" i="60" s="1"/>
  <c r="P13" i="60"/>
  <c r="O13" i="60"/>
  <c r="H13" i="60"/>
  <c r="E13" i="60"/>
  <c r="C13" i="60" s="1"/>
  <c r="P12" i="60"/>
  <c r="O12" i="60"/>
  <c r="H12" i="60"/>
  <c r="E12" i="60" s="1"/>
  <c r="C12" i="60" s="1"/>
  <c r="P11" i="60"/>
  <c r="O11" i="60"/>
  <c r="H11" i="60"/>
  <c r="E11" i="60"/>
  <c r="C11" i="60" s="1"/>
  <c r="P10" i="60"/>
  <c r="O10" i="60"/>
  <c r="H10" i="60"/>
  <c r="E10" i="60" s="1"/>
  <c r="C10" i="60" s="1"/>
  <c r="P9" i="60"/>
  <c r="O9" i="60"/>
  <c r="H9" i="60"/>
  <c r="E9" i="60"/>
  <c r="C9" i="60" s="1"/>
  <c r="P8" i="60"/>
  <c r="O8" i="60"/>
  <c r="H8" i="60"/>
  <c r="E8" i="60" s="1"/>
  <c r="C8" i="60" s="1"/>
  <c r="P7" i="60"/>
  <c r="O7" i="60"/>
  <c r="H7" i="60"/>
  <c r="E7" i="60"/>
  <c r="C7" i="60" s="1"/>
  <c r="P6" i="60"/>
  <c r="O6" i="60"/>
  <c r="H6" i="60"/>
  <c r="E6" i="60" s="1"/>
  <c r="C6" i="60" s="1"/>
  <c r="P5" i="60"/>
  <c r="O5" i="60"/>
  <c r="H5" i="60"/>
  <c r="E5" i="60"/>
  <c r="C5" i="60" s="1"/>
  <c r="P4" i="60"/>
  <c r="E3" i="60"/>
  <c r="L38" i="59"/>
  <c r="N38" i="59" s="1"/>
  <c r="K38" i="59"/>
  <c r="J38" i="59"/>
  <c r="P38" i="59" s="1"/>
  <c r="I38" i="59"/>
  <c r="P35" i="59"/>
  <c r="O35" i="59"/>
  <c r="H35" i="59"/>
  <c r="E35" i="59" s="1"/>
  <c r="P34" i="59"/>
  <c r="O34" i="59"/>
  <c r="H34" i="59"/>
  <c r="E34" i="59" s="1"/>
  <c r="P33" i="59"/>
  <c r="O33" i="59"/>
  <c r="H33" i="59"/>
  <c r="E33" i="59" s="1"/>
  <c r="C33" i="59" s="1"/>
  <c r="P32" i="59"/>
  <c r="O32" i="59"/>
  <c r="H32" i="59"/>
  <c r="E32" i="59"/>
  <c r="C32" i="59" s="1"/>
  <c r="P31" i="59"/>
  <c r="O31" i="59"/>
  <c r="H31" i="59"/>
  <c r="E31" i="59" s="1"/>
  <c r="C31" i="59" s="1"/>
  <c r="P30" i="59"/>
  <c r="O30" i="59"/>
  <c r="H30" i="59"/>
  <c r="E30" i="59"/>
  <c r="C30" i="59" s="1"/>
  <c r="P29" i="59"/>
  <c r="O29" i="59"/>
  <c r="H29" i="59"/>
  <c r="E29" i="59" s="1"/>
  <c r="C29" i="59" s="1"/>
  <c r="P28" i="59"/>
  <c r="O28" i="59"/>
  <c r="H28" i="59"/>
  <c r="E28" i="59"/>
  <c r="C28" i="59" s="1"/>
  <c r="P27" i="59"/>
  <c r="O27" i="59"/>
  <c r="H27" i="59"/>
  <c r="E27" i="59" s="1"/>
  <c r="C27" i="59" s="1"/>
  <c r="P26" i="59"/>
  <c r="O26" i="59"/>
  <c r="H26" i="59"/>
  <c r="E26" i="59"/>
  <c r="C26" i="59" s="1"/>
  <c r="P25" i="59"/>
  <c r="O25" i="59"/>
  <c r="H25" i="59"/>
  <c r="E25" i="59" s="1"/>
  <c r="C25" i="59" s="1"/>
  <c r="P24" i="59"/>
  <c r="O24" i="59"/>
  <c r="H24" i="59"/>
  <c r="E24" i="59"/>
  <c r="C24" i="59" s="1"/>
  <c r="P23" i="59"/>
  <c r="O23" i="59"/>
  <c r="H23" i="59"/>
  <c r="E23" i="59" s="1"/>
  <c r="C23" i="59" s="1"/>
  <c r="P22" i="59"/>
  <c r="O22" i="59"/>
  <c r="H22" i="59"/>
  <c r="E22" i="59"/>
  <c r="C22" i="59" s="1"/>
  <c r="P21" i="59"/>
  <c r="O21" i="59"/>
  <c r="H21" i="59"/>
  <c r="E21" i="59" s="1"/>
  <c r="C21" i="59" s="1"/>
  <c r="P20" i="59"/>
  <c r="O20" i="59"/>
  <c r="H20" i="59"/>
  <c r="E20" i="59"/>
  <c r="C20" i="59" s="1"/>
  <c r="P19" i="59"/>
  <c r="O19" i="59"/>
  <c r="H19" i="59"/>
  <c r="E19" i="59" s="1"/>
  <c r="C19" i="59" s="1"/>
  <c r="P18" i="59"/>
  <c r="O18" i="59"/>
  <c r="H18" i="59"/>
  <c r="E18" i="59"/>
  <c r="C18" i="59" s="1"/>
  <c r="P17" i="59"/>
  <c r="O17" i="59"/>
  <c r="H17" i="59"/>
  <c r="E17" i="59" s="1"/>
  <c r="C17" i="59" s="1"/>
  <c r="P16" i="59"/>
  <c r="O16" i="59"/>
  <c r="H16" i="59"/>
  <c r="E16" i="59"/>
  <c r="C16" i="59" s="1"/>
  <c r="P15" i="59"/>
  <c r="O15" i="59"/>
  <c r="H15" i="59"/>
  <c r="E15" i="59" s="1"/>
  <c r="C15" i="59" s="1"/>
  <c r="P14" i="59"/>
  <c r="O14" i="59"/>
  <c r="H14" i="59"/>
  <c r="E14" i="59"/>
  <c r="C14" i="59" s="1"/>
  <c r="P13" i="59"/>
  <c r="O13" i="59"/>
  <c r="H13" i="59"/>
  <c r="E13" i="59" s="1"/>
  <c r="C13" i="59" s="1"/>
  <c r="P12" i="59"/>
  <c r="O12" i="59"/>
  <c r="H12" i="59"/>
  <c r="E12" i="59"/>
  <c r="C12" i="59" s="1"/>
  <c r="P11" i="59"/>
  <c r="O11" i="59"/>
  <c r="H11" i="59"/>
  <c r="E11" i="59" s="1"/>
  <c r="C11" i="59" s="1"/>
  <c r="P10" i="59"/>
  <c r="O10" i="59"/>
  <c r="H10" i="59"/>
  <c r="E10" i="59"/>
  <c r="C10" i="59" s="1"/>
  <c r="P9" i="59"/>
  <c r="O9" i="59"/>
  <c r="H9" i="59"/>
  <c r="E9" i="59" s="1"/>
  <c r="C9" i="59" s="1"/>
  <c r="P8" i="59"/>
  <c r="O8" i="59"/>
  <c r="H8" i="59"/>
  <c r="E8" i="59"/>
  <c r="C8" i="59" s="1"/>
  <c r="P7" i="59"/>
  <c r="O7" i="59"/>
  <c r="H7" i="59"/>
  <c r="E7" i="59" s="1"/>
  <c r="C7" i="59" s="1"/>
  <c r="P6" i="59"/>
  <c r="O6" i="59"/>
  <c r="H6" i="59"/>
  <c r="E6" i="59"/>
  <c r="C6" i="59" s="1"/>
  <c r="P5" i="59"/>
  <c r="O5" i="59"/>
  <c r="H5" i="59"/>
  <c r="E5" i="59" s="1"/>
  <c r="P4" i="59"/>
  <c r="E3" i="59"/>
  <c r="L38" i="58"/>
  <c r="K38" i="58"/>
  <c r="N38" i="58" s="1"/>
  <c r="J38" i="58"/>
  <c r="P38" i="58" s="1"/>
  <c r="I38" i="58"/>
  <c r="P35" i="58"/>
  <c r="O35" i="58"/>
  <c r="H35" i="58"/>
  <c r="E35" i="58"/>
  <c r="P34" i="58"/>
  <c r="O34" i="58"/>
  <c r="H34" i="58"/>
  <c r="E34" i="58"/>
  <c r="P33" i="58"/>
  <c r="O33" i="58"/>
  <c r="H33" i="58"/>
  <c r="E33" i="58"/>
  <c r="C33" i="58" s="1"/>
  <c r="P32" i="58"/>
  <c r="O32" i="58"/>
  <c r="H32" i="58"/>
  <c r="E32" i="58" s="1"/>
  <c r="C32" i="58" s="1"/>
  <c r="P31" i="58"/>
  <c r="O31" i="58"/>
  <c r="H31" i="58"/>
  <c r="E31" i="58"/>
  <c r="C31" i="58" s="1"/>
  <c r="P30" i="58"/>
  <c r="O30" i="58"/>
  <c r="H30" i="58"/>
  <c r="E30" i="58" s="1"/>
  <c r="C30" i="58" s="1"/>
  <c r="P29" i="58"/>
  <c r="O29" i="58"/>
  <c r="H29" i="58"/>
  <c r="E29" i="58"/>
  <c r="C29" i="58" s="1"/>
  <c r="P28" i="58"/>
  <c r="O28" i="58"/>
  <c r="H28" i="58"/>
  <c r="E28" i="58" s="1"/>
  <c r="C28" i="58" s="1"/>
  <c r="P27" i="58"/>
  <c r="O27" i="58"/>
  <c r="H27" i="58"/>
  <c r="E27" i="58"/>
  <c r="C27" i="58" s="1"/>
  <c r="P26" i="58"/>
  <c r="O26" i="58"/>
  <c r="H26" i="58"/>
  <c r="E26" i="58" s="1"/>
  <c r="C26" i="58" s="1"/>
  <c r="P25" i="58"/>
  <c r="O25" i="58"/>
  <c r="H25" i="58"/>
  <c r="E25" i="58"/>
  <c r="C25" i="58" s="1"/>
  <c r="P24" i="58"/>
  <c r="O24" i="58"/>
  <c r="H24" i="58"/>
  <c r="E24" i="58" s="1"/>
  <c r="C24" i="58" s="1"/>
  <c r="P23" i="58"/>
  <c r="O23" i="58"/>
  <c r="H23" i="58"/>
  <c r="E23" i="58"/>
  <c r="C23" i="58" s="1"/>
  <c r="P22" i="58"/>
  <c r="O22" i="58"/>
  <c r="H22" i="58"/>
  <c r="E22" i="58" s="1"/>
  <c r="C22" i="58" s="1"/>
  <c r="P21" i="58"/>
  <c r="O21" i="58"/>
  <c r="H21" i="58"/>
  <c r="E21" i="58"/>
  <c r="C21" i="58" s="1"/>
  <c r="P20" i="58"/>
  <c r="O20" i="58"/>
  <c r="H20" i="58"/>
  <c r="E20" i="58" s="1"/>
  <c r="C20" i="58" s="1"/>
  <c r="P19" i="58"/>
  <c r="O19" i="58"/>
  <c r="H19" i="58"/>
  <c r="E19" i="58"/>
  <c r="C19" i="58" s="1"/>
  <c r="P18" i="58"/>
  <c r="O18" i="58"/>
  <c r="H18" i="58"/>
  <c r="E18" i="58" s="1"/>
  <c r="C18" i="58" s="1"/>
  <c r="P17" i="58"/>
  <c r="O17" i="58"/>
  <c r="H17" i="58"/>
  <c r="E17" i="58"/>
  <c r="C17" i="58" s="1"/>
  <c r="P16" i="58"/>
  <c r="O16" i="58"/>
  <c r="H16" i="58"/>
  <c r="E16" i="58" s="1"/>
  <c r="C16" i="58" s="1"/>
  <c r="P15" i="58"/>
  <c r="O15" i="58"/>
  <c r="H15" i="58"/>
  <c r="E15" i="58"/>
  <c r="C15" i="58" s="1"/>
  <c r="P14" i="58"/>
  <c r="O14" i="58"/>
  <c r="H14" i="58"/>
  <c r="E14" i="58" s="1"/>
  <c r="C14" i="58" s="1"/>
  <c r="P13" i="58"/>
  <c r="O13" i="58"/>
  <c r="H13" i="58"/>
  <c r="E13" i="58"/>
  <c r="C13" i="58" s="1"/>
  <c r="P12" i="58"/>
  <c r="O12" i="58"/>
  <c r="H12" i="58"/>
  <c r="E12" i="58" s="1"/>
  <c r="C12" i="58" s="1"/>
  <c r="P11" i="58"/>
  <c r="O11" i="58"/>
  <c r="H11" i="58"/>
  <c r="E11" i="58"/>
  <c r="C11" i="58" s="1"/>
  <c r="P10" i="58"/>
  <c r="O10" i="58"/>
  <c r="H10" i="58"/>
  <c r="E10" i="58" s="1"/>
  <c r="C10" i="58"/>
  <c r="P9" i="58"/>
  <c r="O9" i="58"/>
  <c r="H9" i="58"/>
  <c r="E9" i="58"/>
  <c r="C9" i="58" s="1"/>
  <c r="P8" i="58"/>
  <c r="O8" i="58"/>
  <c r="H8" i="58"/>
  <c r="E8" i="58" s="1"/>
  <c r="C8" i="58" s="1"/>
  <c r="P7" i="58"/>
  <c r="O7" i="58"/>
  <c r="H7" i="58"/>
  <c r="E7" i="58"/>
  <c r="C7" i="58" s="1"/>
  <c r="P6" i="58"/>
  <c r="O6" i="58"/>
  <c r="H6" i="58"/>
  <c r="E6" i="58" s="1"/>
  <c r="C6" i="58" s="1"/>
  <c r="P5" i="58"/>
  <c r="O5" i="58"/>
  <c r="H5" i="58"/>
  <c r="E5" i="58"/>
  <c r="P4" i="58"/>
  <c r="E3" i="58"/>
  <c r="L38" i="57"/>
  <c r="K38" i="57"/>
  <c r="J38" i="57"/>
  <c r="P38" i="57" s="1"/>
  <c r="I38" i="57"/>
  <c r="P35" i="57"/>
  <c r="O35" i="57"/>
  <c r="H35" i="57"/>
  <c r="E35" i="57" s="1"/>
  <c r="P34" i="57"/>
  <c r="O34" i="57"/>
  <c r="H34" i="57"/>
  <c r="E34" i="57" s="1"/>
  <c r="P33" i="57"/>
  <c r="O33" i="57"/>
  <c r="H33" i="57"/>
  <c r="E33" i="57" s="1"/>
  <c r="C33" i="57"/>
  <c r="P32" i="57"/>
  <c r="O32" i="57"/>
  <c r="H32" i="57"/>
  <c r="E32" i="57"/>
  <c r="C32" i="57" s="1"/>
  <c r="P31" i="57"/>
  <c r="O31" i="57"/>
  <c r="H31" i="57"/>
  <c r="E31" i="57" s="1"/>
  <c r="C31" i="57"/>
  <c r="P30" i="57"/>
  <c r="O30" i="57"/>
  <c r="H30" i="57"/>
  <c r="E30" i="57"/>
  <c r="C30" i="57" s="1"/>
  <c r="P29" i="57"/>
  <c r="O29" i="57"/>
  <c r="H29" i="57"/>
  <c r="E29" i="57" s="1"/>
  <c r="C29" i="57"/>
  <c r="P28" i="57"/>
  <c r="O28" i="57"/>
  <c r="H28" i="57"/>
  <c r="E28" i="57"/>
  <c r="C28" i="57" s="1"/>
  <c r="P27" i="57"/>
  <c r="O27" i="57"/>
  <c r="H27" i="57"/>
  <c r="E27" i="57" s="1"/>
  <c r="C27" i="57"/>
  <c r="P26" i="57"/>
  <c r="O26" i="57"/>
  <c r="H26" i="57"/>
  <c r="E26" i="57"/>
  <c r="C26" i="57" s="1"/>
  <c r="P25" i="57"/>
  <c r="O25" i="57"/>
  <c r="H25" i="57"/>
  <c r="E25" i="57" s="1"/>
  <c r="C25" i="57"/>
  <c r="P24" i="57"/>
  <c r="O24" i="57"/>
  <c r="H24" i="57"/>
  <c r="E24" i="57"/>
  <c r="C24" i="57" s="1"/>
  <c r="P23" i="57"/>
  <c r="O23" i="57"/>
  <c r="H23" i="57"/>
  <c r="E23" i="57" s="1"/>
  <c r="C23" i="57"/>
  <c r="P22" i="57"/>
  <c r="O22" i="57"/>
  <c r="H22" i="57"/>
  <c r="E22" i="57"/>
  <c r="C22" i="57" s="1"/>
  <c r="P21" i="57"/>
  <c r="O21" i="57"/>
  <c r="H21" i="57"/>
  <c r="E21" i="57" s="1"/>
  <c r="C21" i="57"/>
  <c r="P20" i="57"/>
  <c r="O20" i="57"/>
  <c r="H20" i="57"/>
  <c r="E20" i="57"/>
  <c r="C20" i="57" s="1"/>
  <c r="P19" i="57"/>
  <c r="O19" i="57"/>
  <c r="H19" i="57"/>
  <c r="E19" i="57" s="1"/>
  <c r="C19" i="57"/>
  <c r="P18" i="57"/>
  <c r="O18" i="57"/>
  <c r="H18" i="57"/>
  <c r="E18" i="57"/>
  <c r="C18" i="57" s="1"/>
  <c r="P17" i="57"/>
  <c r="O17" i="57"/>
  <c r="H17" i="57"/>
  <c r="E17" i="57" s="1"/>
  <c r="C17" i="57"/>
  <c r="P16" i="57"/>
  <c r="O16" i="57"/>
  <c r="H16" i="57"/>
  <c r="E16" i="57"/>
  <c r="C16" i="57" s="1"/>
  <c r="P15" i="57"/>
  <c r="O15" i="57"/>
  <c r="H15" i="57"/>
  <c r="E15" i="57" s="1"/>
  <c r="C15" i="57"/>
  <c r="P14" i="57"/>
  <c r="O14" i="57"/>
  <c r="H14" i="57"/>
  <c r="E14" i="57"/>
  <c r="C14" i="57" s="1"/>
  <c r="P13" i="57"/>
  <c r="O13" i="57"/>
  <c r="H13" i="57"/>
  <c r="E13" i="57" s="1"/>
  <c r="C13" i="57"/>
  <c r="P12" i="57"/>
  <c r="O12" i="57"/>
  <c r="H12" i="57"/>
  <c r="E12" i="57"/>
  <c r="C12" i="57" s="1"/>
  <c r="P11" i="57"/>
  <c r="O11" i="57"/>
  <c r="H11" i="57"/>
  <c r="E11" i="57" s="1"/>
  <c r="C11" i="57"/>
  <c r="P10" i="57"/>
  <c r="O10" i="57"/>
  <c r="H10" i="57"/>
  <c r="E10" i="57"/>
  <c r="C10" i="57" s="1"/>
  <c r="P9" i="57"/>
  <c r="O9" i="57"/>
  <c r="H9" i="57"/>
  <c r="E9" i="57" s="1"/>
  <c r="C9" i="57"/>
  <c r="P8" i="57"/>
  <c r="O8" i="57"/>
  <c r="H8" i="57"/>
  <c r="E8" i="57"/>
  <c r="C8" i="57" s="1"/>
  <c r="P7" i="57"/>
  <c r="O7" i="57"/>
  <c r="H7" i="57"/>
  <c r="E7" i="57" s="1"/>
  <c r="C7" i="57"/>
  <c r="P6" i="57"/>
  <c r="O6" i="57"/>
  <c r="H6" i="57"/>
  <c r="E6" i="57"/>
  <c r="C6" i="57" s="1"/>
  <c r="P5" i="57"/>
  <c r="O5" i="57"/>
  <c r="H5" i="57"/>
  <c r="E5" i="57" s="1"/>
  <c r="H38" i="57" s="1"/>
  <c r="C5" i="57"/>
  <c r="C36" i="57" s="1"/>
  <c r="P4" i="57"/>
  <c r="E3" i="57"/>
  <c r="N38" i="56"/>
  <c r="L38" i="56"/>
  <c r="K38" i="56"/>
  <c r="J38" i="56"/>
  <c r="P38" i="56" s="1"/>
  <c r="I38" i="56"/>
  <c r="P35" i="56"/>
  <c r="O35" i="56"/>
  <c r="H35" i="56"/>
  <c r="E35" i="56"/>
  <c r="P34" i="56"/>
  <c r="O34" i="56"/>
  <c r="H34" i="56"/>
  <c r="E34" i="56"/>
  <c r="P33" i="56"/>
  <c r="O33" i="56"/>
  <c r="H33" i="56"/>
  <c r="E33" i="56"/>
  <c r="C33" i="56" s="1"/>
  <c r="P32" i="56"/>
  <c r="O32" i="56"/>
  <c r="H32" i="56"/>
  <c r="E32" i="56" s="1"/>
  <c r="C32" i="56"/>
  <c r="P31" i="56"/>
  <c r="O31" i="56"/>
  <c r="H31" i="56"/>
  <c r="E31" i="56"/>
  <c r="C31" i="56" s="1"/>
  <c r="P30" i="56"/>
  <c r="O30" i="56"/>
  <c r="H30" i="56"/>
  <c r="E30" i="56" s="1"/>
  <c r="C30" i="56"/>
  <c r="P29" i="56"/>
  <c r="O29" i="56"/>
  <c r="H29" i="56"/>
  <c r="E29" i="56"/>
  <c r="C29" i="56" s="1"/>
  <c r="P28" i="56"/>
  <c r="O28" i="56"/>
  <c r="H28" i="56"/>
  <c r="E28" i="56" s="1"/>
  <c r="C28" i="56"/>
  <c r="P27" i="56"/>
  <c r="O27" i="56"/>
  <c r="H27" i="56"/>
  <c r="E27" i="56"/>
  <c r="C27" i="56" s="1"/>
  <c r="P26" i="56"/>
  <c r="O26" i="56"/>
  <c r="H26" i="56"/>
  <c r="E26" i="56" s="1"/>
  <c r="C26" i="56"/>
  <c r="P25" i="56"/>
  <c r="O25" i="56"/>
  <c r="H25" i="56"/>
  <c r="E25" i="56"/>
  <c r="C25" i="56" s="1"/>
  <c r="P24" i="56"/>
  <c r="O24" i="56"/>
  <c r="H24" i="56"/>
  <c r="E24" i="56" s="1"/>
  <c r="C24" i="56"/>
  <c r="P23" i="56"/>
  <c r="O23" i="56"/>
  <c r="H23" i="56"/>
  <c r="E23" i="56"/>
  <c r="C23" i="56" s="1"/>
  <c r="P22" i="56"/>
  <c r="O22" i="56"/>
  <c r="H22" i="56"/>
  <c r="E22" i="56" s="1"/>
  <c r="C22" i="56"/>
  <c r="P21" i="56"/>
  <c r="O21" i="56"/>
  <c r="H21" i="56"/>
  <c r="E21" i="56"/>
  <c r="C21" i="56" s="1"/>
  <c r="P20" i="56"/>
  <c r="O20" i="56"/>
  <c r="H20" i="56"/>
  <c r="E20" i="56" s="1"/>
  <c r="C20" i="56"/>
  <c r="P19" i="56"/>
  <c r="O19" i="56"/>
  <c r="H19" i="56"/>
  <c r="E19" i="56"/>
  <c r="C19" i="56" s="1"/>
  <c r="P18" i="56"/>
  <c r="O18" i="56"/>
  <c r="H18" i="56"/>
  <c r="E18" i="56" s="1"/>
  <c r="C18" i="56"/>
  <c r="P17" i="56"/>
  <c r="O17" i="56"/>
  <c r="H17" i="56"/>
  <c r="E17" i="56"/>
  <c r="C17" i="56" s="1"/>
  <c r="P16" i="56"/>
  <c r="O16" i="56"/>
  <c r="H16" i="56"/>
  <c r="E16" i="56" s="1"/>
  <c r="C16" i="56"/>
  <c r="P15" i="56"/>
  <c r="O15" i="56"/>
  <c r="H15" i="56"/>
  <c r="E15" i="56"/>
  <c r="C15" i="56" s="1"/>
  <c r="P14" i="56"/>
  <c r="O14" i="56"/>
  <c r="H14" i="56"/>
  <c r="E14" i="56" s="1"/>
  <c r="C14" i="56"/>
  <c r="P13" i="56"/>
  <c r="O13" i="56"/>
  <c r="H13" i="56"/>
  <c r="E13" i="56"/>
  <c r="C13" i="56" s="1"/>
  <c r="P12" i="56"/>
  <c r="O12" i="56"/>
  <c r="H12" i="56"/>
  <c r="E12" i="56" s="1"/>
  <c r="C12" i="56"/>
  <c r="P11" i="56"/>
  <c r="O11" i="56"/>
  <c r="H11" i="56"/>
  <c r="E11" i="56"/>
  <c r="C11" i="56" s="1"/>
  <c r="P10" i="56"/>
  <c r="O10" i="56"/>
  <c r="H10" i="56"/>
  <c r="E10" i="56" s="1"/>
  <c r="C10" i="56"/>
  <c r="P9" i="56"/>
  <c r="O9" i="56"/>
  <c r="H9" i="56"/>
  <c r="E9" i="56"/>
  <c r="C9" i="56" s="1"/>
  <c r="P8" i="56"/>
  <c r="O8" i="56"/>
  <c r="H8" i="56"/>
  <c r="E8" i="56" s="1"/>
  <c r="C8" i="56"/>
  <c r="P7" i="56"/>
  <c r="O7" i="56"/>
  <c r="H7" i="56"/>
  <c r="E7" i="56"/>
  <c r="C7" i="56" s="1"/>
  <c r="P6" i="56"/>
  <c r="O6" i="56"/>
  <c r="H6" i="56"/>
  <c r="E6" i="56" s="1"/>
  <c r="C6" i="56"/>
  <c r="P5" i="56"/>
  <c r="O5" i="56"/>
  <c r="H5" i="56"/>
  <c r="E5" i="56"/>
  <c r="P4" i="56"/>
  <c r="E3" i="56"/>
  <c r="P38" i="55"/>
  <c r="L38" i="55"/>
  <c r="N38" i="55" s="1"/>
  <c r="K38" i="55"/>
  <c r="J38" i="55"/>
  <c r="I38" i="55"/>
  <c r="H38" i="55"/>
  <c r="P35" i="55"/>
  <c r="O35" i="55"/>
  <c r="H35" i="55"/>
  <c r="E35" i="55" s="1"/>
  <c r="P34" i="55"/>
  <c r="O34" i="55"/>
  <c r="H34" i="55"/>
  <c r="E34" i="55" s="1"/>
  <c r="P33" i="55"/>
  <c r="O33" i="55"/>
  <c r="H33" i="55"/>
  <c r="E33" i="55" s="1"/>
  <c r="C33" i="55"/>
  <c r="P32" i="55"/>
  <c r="O32" i="55"/>
  <c r="H32" i="55"/>
  <c r="E32" i="55"/>
  <c r="C32" i="55" s="1"/>
  <c r="P31" i="55"/>
  <c r="O31" i="55"/>
  <c r="H31" i="55"/>
  <c r="E31" i="55" s="1"/>
  <c r="C31" i="55"/>
  <c r="P30" i="55"/>
  <c r="O30" i="55"/>
  <c r="H30" i="55"/>
  <c r="E30" i="55"/>
  <c r="C30" i="55" s="1"/>
  <c r="P29" i="55"/>
  <c r="O29" i="55"/>
  <c r="H29" i="55"/>
  <c r="E29" i="55" s="1"/>
  <c r="C29" i="55"/>
  <c r="P28" i="55"/>
  <c r="O28" i="55"/>
  <c r="H28" i="55"/>
  <c r="E28" i="55"/>
  <c r="C28" i="55" s="1"/>
  <c r="P27" i="55"/>
  <c r="O27" i="55"/>
  <c r="H27" i="55"/>
  <c r="E27" i="55" s="1"/>
  <c r="C27" i="55"/>
  <c r="P26" i="55"/>
  <c r="O26" i="55"/>
  <c r="H26" i="55"/>
  <c r="E26" i="55"/>
  <c r="C26" i="55" s="1"/>
  <c r="P25" i="55"/>
  <c r="O25" i="55"/>
  <c r="H25" i="55"/>
  <c r="E25" i="55" s="1"/>
  <c r="C25" i="55"/>
  <c r="P24" i="55"/>
  <c r="O24" i="55"/>
  <c r="H24" i="55"/>
  <c r="E24" i="55"/>
  <c r="C24" i="55" s="1"/>
  <c r="P23" i="55"/>
  <c r="O23" i="55"/>
  <c r="H23" i="55"/>
  <c r="E23" i="55" s="1"/>
  <c r="C23" i="55"/>
  <c r="P22" i="55"/>
  <c r="O22" i="55"/>
  <c r="H22" i="55"/>
  <c r="E22" i="55"/>
  <c r="C22" i="55" s="1"/>
  <c r="P21" i="55"/>
  <c r="O21" i="55"/>
  <c r="H21" i="55"/>
  <c r="E21" i="55" s="1"/>
  <c r="C21" i="55"/>
  <c r="P20" i="55"/>
  <c r="O20" i="55"/>
  <c r="H20" i="55"/>
  <c r="E20" i="55"/>
  <c r="C20" i="55" s="1"/>
  <c r="P19" i="55"/>
  <c r="O19" i="55"/>
  <c r="H19" i="55"/>
  <c r="E19" i="55" s="1"/>
  <c r="C19" i="55"/>
  <c r="P18" i="55"/>
  <c r="O18" i="55"/>
  <c r="H18" i="55"/>
  <c r="E18" i="55"/>
  <c r="C18" i="55" s="1"/>
  <c r="P17" i="55"/>
  <c r="O17" i="55"/>
  <c r="H17" i="55"/>
  <c r="E17" i="55" s="1"/>
  <c r="C17" i="55"/>
  <c r="P16" i="55"/>
  <c r="O16" i="55"/>
  <c r="H16" i="55"/>
  <c r="E16" i="55"/>
  <c r="C16" i="55" s="1"/>
  <c r="P15" i="55"/>
  <c r="O15" i="55"/>
  <c r="H15" i="55"/>
  <c r="E15" i="55" s="1"/>
  <c r="C15" i="55"/>
  <c r="P14" i="55"/>
  <c r="O14" i="55"/>
  <c r="H14" i="55"/>
  <c r="E14" i="55"/>
  <c r="C14" i="55" s="1"/>
  <c r="P13" i="55"/>
  <c r="O13" i="55"/>
  <c r="H13" i="55"/>
  <c r="E13" i="55" s="1"/>
  <c r="C13" i="55"/>
  <c r="P12" i="55"/>
  <c r="O12" i="55"/>
  <c r="H12" i="55"/>
  <c r="E12" i="55"/>
  <c r="C12" i="55" s="1"/>
  <c r="P11" i="55"/>
  <c r="O11" i="55"/>
  <c r="H11" i="55"/>
  <c r="E11" i="55" s="1"/>
  <c r="C11" i="55"/>
  <c r="P10" i="55"/>
  <c r="O10" i="55"/>
  <c r="H10" i="55"/>
  <c r="E10" i="55"/>
  <c r="C10" i="55" s="1"/>
  <c r="P9" i="55"/>
  <c r="O9" i="55"/>
  <c r="H9" i="55"/>
  <c r="E9" i="55" s="1"/>
  <c r="C9" i="55"/>
  <c r="P8" i="55"/>
  <c r="O8" i="55"/>
  <c r="H8" i="55"/>
  <c r="E8" i="55"/>
  <c r="C8" i="55" s="1"/>
  <c r="P7" i="55"/>
  <c r="O7" i="55"/>
  <c r="H7" i="55"/>
  <c r="E7" i="55" s="1"/>
  <c r="C7" i="55"/>
  <c r="P6" i="55"/>
  <c r="O6" i="55"/>
  <c r="H6" i="55"/>
  <c r="E6" i="55"/>
  <c r="C6" i="55" s="1"/>
  <c r="P5" i="55"/>
  <c r="O5" i="55"/>
  <c r="H5" i="55"/>
  <c r="E5" i="55" s="1"/>
  <c r="C5" i="55"/>
  <c r="C36" i="55" s="1"/>
  <c r="P4" i="55"/>
  <c r="E3" i="55"/>
  <c r="L38" i="54"/>
  <c r="K38" i="54"/>
  <c r="N38" i="54" s="1"/>
  <c r="J38" i="54"/>
  <c r="P38" i="54" s="1"/>
  <c r="I38" i="54"/>
  <c r="P35" i="54"/>
  <c r="O35" i="54"/>
  <c r="H35" i="54"/>
  <c r="E35" i="54"/>
  <c r="P34" i="54"/>
  <c r="O34" i="54"/>
  <c r="H34" i="54"/>
  <c r="E34" i="54"/>
  <c r="P33" i="54"/>
  <c r="O33" i="54"/>
  <c r="H33" i="54"/>
  <c r="E33" i="54"/>
  <c r="C33" i="54" s="1"/>
  <c r="P32" i="54"/>
  <c r="O32" i="54"/>
  <c r="H32" i="54"/>
  <c r="E32" i="54" s="1"/>
  <c r="C32" i="54"/>
  <c r="P31" i="54"/>
  <c r="O31" i="54"/>
  <c r="H31" i="54"/>
  <c r="E31" i="54"/>
  <c r="C31" i="54" s="1"/>
  <c r="P30" i="54"/>
  <c r="O30" i="54"/>
  <c r="H30" i="54"/>
  <c r="E30" i="54"/>
  <c r="C30" i="54" s="1"/>
  <c r="P29" i="54"/>
  <c r="O29" i="54"/>
  <c r="H29" i="54"/>
  <c r="E29" i="54" s="1"/>
  <c r="C29" i="54" s="1"/>
  <c r="P28" i="54"/>
  <c r="O28" i="54"/>
  <c r="H28" i="54"/>
  <c r="E28" i="54"/>
  <c r="C28" i="54" s="1"/>
  <c r="P27" i="54"/>
  <c r="O27" i="54"/>
  <c r="H27" i="54"/>
  <c r="E27" i="54" s="1"/>
  <c r="C27" i="54" s="1"/>
  <c r="P26" i="54"/>
  <c r="O26" i="54"/>
  <c r="H26" i="54"/>
  <c r="E26" i="54"/>
  <c r="C26" i="54" s="1"/>
  <c r="P25" i="54"/>
  <c r="O25" i="54"/>
  <c r="H25" i="54"/>
  <c r="E25" i="54" s="1"/>
  <c r="C25" i="54" s="1"/>
  <c r="P24" i="54"/>
  <c r="O24" i="54"/>
  <c r="H24" i="54"/>
  <c r="E24" i="54"/>
  <c r="C24" i="54" s="1"/>
  <c r="P23" i="54"/>
  <c r="O23" i="54"/>
  <c r="H23" i="54"/>
  <c r="E23" i="54" s="1"/>
  <c r="C23" i="54" s="1"/>
  <c r="P22" i="54"/>
  <c r="O22" i="54"/>
  <c r="H22" i="54"/>
  <c r="E22" i="54"/>
  <c r="C22" i="54" s="1"/>
  <c r="P21" i="54"/>
  <c r="O21" i="54"/>
  <c r="H21" i="54"/>
  <c r="E21" i="54" s="1"/>
  <c r="C21" i="54" s="1"/>
  <c r="P20" i="54"/>
  <c r="O20" i="54"/>
  <c r="H20" i="54"/>
  <c r="E20" i="54"/>
  <c r="C20" i="54" s="1"/>
  <c r="P19" i="54"/>
  <c r="O19" i="54"/>
  <c r="H19" i="54"/>
  <c r="E19" i="54" s="1"/>
  <c r="C19" i="54" s="1"/>
  <c r="P18" i="54"/>
  <c r="O18" i="54"/>
  <c r="H18" i="54"/>
  <c r="E18" i="54"/>
  <c r="C18" i="54" s="1"/>
  <c r="P17" i="54"/>
  <c r="O17" i="54"/>
  <c r="H17" i="54"/>
  <c r="E17" i="54" s="1"/>
  <c r="C17" i="54" s="1"/>
  <c r="P16" i="54"/>
  <c r="O16" i="54"/>
  <c r="H16" i="54"/>
  <c r="E16" i="54"/>
  <c r="C16" i="54" s="1"/>
  <c r="P15" i="54"/>
  <c r="O15" i="54"/>
  <c r="H15" i="54"/>
  <c r="E15" i="54" s="1"/>
  <c r="C15" i="54" s="1"/>
  <c r="P14" i="54"/>
  <c r="O14" i="54"/>
  <c r="H14" i="54"/>
  <c r="E14" i="54"/>
  <c r="C14" i="54" s="1"/>
  <c r="P13" i="54"/>
  <c r="O13" i="54"/>
  <c r="H13" i="54"/>
  <c r="E13" i="54" s="1"/>
  <c r="C13" i="54" s="1"/>
  <c r="P12" i="54"/>
  <c r="O12" i="54"/>
  <c r="H12" i="54"/>
  <c r="E12" i="54"/>
  <c r="C12" i="54" s="1"/>
  <c r="P11" i="54"/>
  <c r="O11" i="54"/>
  <c r="H11" i="54"/>
  <c r="E11" i="54" s="1"/>
  <c r="C11" i="54" s="1"/>
  <c r="P10" i="54"/>
  <c r="O10" i="54"/>
  <c r="H10" i="54"/>
  <c r="E10" i="54"/>
  <c r="C10" i="54" s="1"/>
  <c r="P9" i="54"/>
  <c r="O9" i="54"/>
  <c r="H9" i="54"/>
  <c r="E9" i="54" s="1"/>
  <c r="C9" i="54" s="1"/>
  <c r="P8" i="54"/>
  <c r="O8" i="54"/>
  <c r="H8" i="54"/>
  <c r="E8" i="54"/>
  <c r="C8" i="54" s="1"/>
  <c r="P7" i="54"/>
  <c r="O7" i="54"/>
  <c r="H7" i="54"/>
  <c r="E7" i="54" s="1"/>
  <c r="C7" i="54" s="1"/>
  <c r="P6" i="54"/>
  <c r="O6" i="54"/>
  <c r="H6" i="54"/>
  <c r="E6" i="54"/>
  <c r="C6" i="54" s="1"/>
  <c r="P5" i="54"/>
  <c r="O5" i="54"/>
  <c r="H5" i="54"/>
  <c r="E5" i="54" s="1"/>
  <c r="P4" i="54"/>
  <c r="E3" i="54"/>
  <c r="N38" i="53"/>
  <c r="L38" i="53"/>
  <c r="K38" i="53"/>
  <c r="J38" i="53"/>
  <c r="P38" i="53" s="1"/>
  <c r="I38" i="53"/>
  <c r="P35" i="53"/>
  <c r="O35" i="53"/>
  <c r="H35" i="53"/>
  <c r="E35" i="53"/>
  <c r="P34" i="53"/>
  <c r="O34" i="53"/>
  <c r="H34" i="53"/>
  <c r="E34" i="53"/>
  <c r="P33" i="53"/>
  <c r="O33" i="53"/>
  <c r="H33" i="53"/>
  <c r="E33" i="53"/>
  <c r="C33" i="53" s="1"/>
  <c r="P32" i="53"/>
  <c r="O32" i="53"/>
  <c r="H32" i="53"/>
  <c r="E32" i="53" s="1"/>
  <c r="C32" i="53" s="1"/>
  <c r="P31" i="53"/>
  <c r="O31" i="53"/>
  <c r="H31" i="53"/>
  <c r="E31" i="53"/>
  <c r="C31" i="53" s="1"/>
  <c r="P30" i="53"/>
  <c r="O30" i="53"/>
  <c r="H30" i="53"/>
  <c r="E30" i="53" s="1"/>
  <c r="C30" i="53" s="1"/>
  <c r="P29" i="53"/>
  <c r="O29" i="53"/>
  <c r="H29" i="53"/>
  <c r="E29" i="53"/>
  <c r="C29" i="53" s="1"/>
  <c r="P28" i="53"/>
  <c r="O28" i="53"/>
  <c r="H28" i="53"/>
  <c r="E28" i="53" s="1"/>
  <c r="C28" i="53" s="1"/>
  <c r="P27" i="53"/>
  <c r="O27" i="53"/>
  <c r="H27" i="53"/>
  <c r="E27" i="53"/>
  <c r="C27" i="53" s="1"/>
  <c r="P26" i="53"/>
  <c r="O26" i="53"/>
  <c r="H26" i="53"/>
  <c r="E26" i="53" s="1"/>
  <c r="C26" i="53" s="1"/>
  <c r="P25" i="53"/>
  <c r="O25" i="53"/>
  <c r="H25" i="53"/>
  <c r="E25" i="53"/>
  <c r="C25" i="53" s="1"/>
  <c r="P24" i="53"/>
  <c r="O24" i="53"/>
  <c r="H24" i="53"/>
  <c r="E24" i="53" s="1"/>
  <c r="C24" i="53" s="1"/>
  <c r="P23" i="53"/>
  <c r="O23" i="53"/>
  <c r="H23" i="53"/>
  <c r="E23" i="53"/>
  <c r="C23" i="53" s="1"/>
  <c r="P22" i="53"/>
  <c r="O22" i="53"/>
  <c r="H22" i="53"/>
  <c r="E22" i="53" s="1"/>
  <c r="C22" i="53" s="1"/>
  <c r="P21" i="53"/>
  <c r="O21" i="53"/>
  <c r="H21" i="53"/>
  <c r="E21" i="53"/>
  <c r="C21" i="53" s="1"/>
  <c r="P20" i="53"/>
  <c r="O20" i="53"/>
  <c r="H20" i="53"/>
  <c r="E20" i="53" s="1"/>
  <c r="C20" i="53" s="1"/>
  <c r="P19" i="53"/>
  <c r="O19" i="53"/>
  <c r="H19" i="53"/>
  <c r="E19" i="53"/>
  <c r="C19" i="53" s="1"/>
  <c r="P18" i="53"/>
  <c r="O18" i="53"/>
  <c r="H18" i="53"/>
  <c r="E18" i="53" s="1"/>
  <c r="C18" i="53" s="1"/>
  <c r="P17" i="53"/>
  <c r="O17" i="53"/>
  <c r="H17" i="53"/>
  <c r="E17" i="53"/>
  <c r="C17" i="53" s="1"/>
  <c r="P16" i="53"/>
  <c r="O16" i="53"/>
  <c r="H16" i="53"/>
  <c r="E16" i="53" s="1"/>
  <c r="C16" i="53" s="1"/>
  <c r="P15" i="53"/>
  <c r="O15" i="53"/>
  <c r="H15" i="53"/>
  <c r="E15" i="53"/>
  <c r="C15" i="53" s="1"/>
  <c r="P14" i="53"/>
  <c r="O14" i="53"/>
  <c r="H14" i="53"/>
  <c r="E14" i="53" s="1"/>
  <c r="C14" i="53" s="1"/>
  <c r="P13" i="53"/>
  <c r="O13" i="53"/>
  <c r="H13" i="53"/>
  <c r="E13" i="53"/>
  <c r="C13" i="53" s="1"/>
  <c r="P12" i="53"/>
  <c r="O12" i="53"/>
  <c r="H12" i="53"/>
  <c r="E12" i="53" s="1"/>
  <c r="C12" i="53" s="1"/>
  <c r="P11" i="53"/>
  <c r="O11" i="53"/>
  <c r="H11" i="53"/>
  <c r="E11" i="53"/>
  <c r="C11" i="53" s="1"/>
  <c r="P10" i="53"/>
  <c r="O10" i="53"/>
  <c r="H10" i="53"/>
  <c r="E10" i="53" s="1"/>
  <c r="C10" i="53" s="1"/>
  <c r="P9" i="53"/>
  <c r="O9" i="53"/>
  <c r="H9" i="53"/>
  <c r="E9" i="53"/>
  <c r="C9" i="53" s="1"/>
  <c r="P8" i="53"/>
  <c r="O8" i="53"/>
  <c r="H8" i="53"/>
  <c r="E8" i="53" s="1"/>
  <c r="C8" i="53" s="1"/>
  <c r="P7" i="53"/>
  <c r="O7" i="53"/>
  <c r="H7" i="53"/>
  <c r="E7" i="53"/>
  <c r="C7" i="53" s="1"/>
  <c r="P6" i="53"/>
  <c r="O6" i="53"/>
  <c r="H6" i="53"/>
  <c r="E6" i="53" s="1"/>
  <c r="C6" i="53" s="1"/>
  <c r="P5" i="53"/>
  <c r="O5" i="53"/>
  <c r="H5" i="53"/>
  <c r="E5" i="53"/>
  <c r="H38" i="53" s="1"/>
  <c r="P4" i="53"/>
  <c r="E3" i="53"/>
  <c r="L38" i="52"/>
  <c r="N38" i="52" s="1"/>
  <c r="K38" i="52"/>
  <c r="J38" i="52"/>
  <c r="P38" i="52" s="1"/>
  <c r="I38" i="52"/>
  <c r="P35" i="52"/>
  <c r="O35" i="52"/>
  <c r="H35" i="52"/>
  <c r="E35" i="52" s="1"/>
  <c r="P34" i="52"/>
  <c r="O34" i="52"/>
  <c r="H34" i="52"/>
  <c r="E34" i="52" s="1"/>
  <c r="P33" i="52"/>
  <c r="O33" i="52"/>
  <c r="H33" i="52"/>
  <c r="E33" i="52" s="1"/>
  <c r="C33" i="52" s="1"/>
  <c r="P32" i="52"/>
  <c r="O32" i="52"/>
  <c r="H32" i="52"/>
  <c r="E32" i="52"/>
  <c r="C32" i="52" s="1"/>
  <c r="P31" i="52"/>
  <c r="O31" i="52"/>
  <c r="H31" i="52"/>
  <c r="E31" i="52" s="1"/>
  <c r="C31" i="52" s="1"/>
  <c r="P30" i="52"/>
  <c r="O30" i="52"/>
  <c r="H30" i="52"/>
  <c r="E30" i="52"/>
  <c r="C30" i="52" s="1"/>
  <c r="P29" i="52"/>
  <c r="O29" i="52"/>
  <c r="H29" i="52"/>
  <c r="E29" i="52" s="1"/>
  <c r="C29" i="52" s="1"/>
  <c r="P28" i="52"/>
  <c r="O28" i="52"/>
  <c r="H28" i="52"/>
  <c r="E28" i="52"/>
  <c r="C28" i="52" s="1"/>
  <c r="P27" i="52"/>
  <c r="O27" i="52"/>
  <c r="H27" i="52"/>
  <c r="E27" i="52" s="1"/>
  <c r="C27" i="52" s="1"/>
  <c r="P26" i="52"/>
  <c r="O26" i="52"/>
  <c r="H26" i="52"/>
  <c r="E26" i="52"/>
  <c r="C26" i="52" s="1"/>
  <c r="P25" i="52"/>
  <c r="O25" i="52"/>
  <c r="H25" i="52"/>
  <c r="E25" i="52" s="1"/>
  <c r="C25" i="52" s="1"/>
  <c r="P24" i="52"/>
  <c r="O24" i="52"/>
  <c r="H24" i="52"/>
  <c r="E24" i="52"/>
  <c r="C24" i="52" s="1"/>
  <c r="P23" i="52"/>
  <c r="O23" i="52"/>
  <c r="H23" i="52"/>
  <c r="E23" i="52" s="1"/>
  <c r="C23" i="52" s="1"/>
  <c r="P22" i="52"/>
  <c r="O22" i="52"/>
  <c r="H22" i="52"/>
  <c r="E22" i="52"/>
  <c r="C22" i="52" s="1"/>
  <c r="P21" i="52"/>
  <c r="O21" i="52"/>
  <c r="H21" i="52"/>
  <c r="E21" i="52" s="1"/>
  <c r="C21" i="52" s="1"/>
  <c r="P20" i="52"/>
  <c r="O20" i="52"/>
  <c r="H20" i="52"/>
  <c r="E20" i="52"/>
  <c r="C20" i="52" s="1"/>
  <c r="P19" i="52"/>
  <c r="O19" i="52"/>
  <c r="H19" i="52"/>
  <c r="E19" i="52" s="1"/>
  <c r="C19" i="52" s="1"/>
  <c r="P18" i="52"/>
  <c r="O18" i="52"/>
  <c r="H18" i="52"/>
  <c r="E18" i="52"/>
  <c r="C18" i="52" s="1"/>
  <c r="P17" i="52"/>
  <c r="O17" i="52"/>
  <c r="H17" i="52"/>
  <c r="E17" i="52" s="1"/>
  <c r="C17" i="52" s="1"/>
  <c r="P16" i="52"/>
  <c r="O16" i="52"/>
  <c r="H16" i="52"/>
  <c r="E16" i="52"/>
  <c r="C16" i="52" s="1"/>
  <c r="P15" i="52"/>
  <c r="O15" i="52"/>
  <c r="H15" i="52"/>
  <c r="E15" i="52" s="1"/>
  <c r="C15" i="52" s="1"/>
  <c r="P14" i="52"/>
  <c r="O14" i="52"/>
  <c r="H14" i="52"/>
  <c r="E14" i="52"/>
  <c r="C14" i="52" s="1"/>
  <c r="P13" i="52"/>
  <c r="O13" i="52"/>
  <c r="H13" i="52"/>
  <c r="E13" i="52" s="1"/>
  <c r="C13" i="52" s="1"/>
  <c r="P12" i="52"/>
  <c r="O12" i="52"/>
  <c r="H12" i="52"/>
  <c r="E12" i="52"/>
  <c r="C12" i="52" s="1"/>
  <c r="P11" i="52"/>
  <c r="O11" i="52"/>
  <c r="H11" i="52"/>
  <c r="E11" i="52" s="1"/>
  <c r="C11" i="52" s="1"/>
  <c r="P10" i="52"/>
  <c r="O10" i="52"/>
  <c r="H10" i="52"/>
  <c r="E10" i="52"/>
  <c r="C10" i="52" s="1"/>
  <c r="P9" i="52"/>
  <c r="O9" i="52"/>
  <c r="H9" i="52"/>
  <c r="E9" i="52" s="1"/>
  <c r="C9" i="52" s="1"/>
  <c r="P8" i="52"/>
  <c r="O8" i="52"/>
  <c r="H8" i="52"/>
  <c r="E8" i="52"/>
  <c r="C8" i="52" s="1"/>
  <c r="P7" i="52"/>
  <c r="O7" i="52"/>
  <c r="H7" i="52"/>
  <c r="E7" i="52" s="1"/>
  <c r="C7" i="52" s="1"/>
  <c r="P6" i="52"/>
  <c r="O6" i="52"/>
  <c r="H6" i="52"/>
  <c r="E6" i="52"/>
  <c r="C6" i="52" s="1"/>
  <c r="P5" i="52"/>
  <c r="O5" i="52"/>
  <c r="H5" i="52"/>
  <c r="E5" i="52" s="1"/>
  <c r="P4" i="52"/>
  <c r="E3" i="52"/>
  <c r="L38" i="51"/>
  <c r="K38" i="51"/>
  <c r="N38" i="51" s="1"/>
  <c r="J38" i="51"/>
  <c r="P38" i="51" s="1"/>
  <c r="I38" i="51"/>
  <c r="P35" i="51"/>
  <c r="O35" i="51"/>
  <c r="H35" i="51"/>
  <c r="E35" i="51"/>
  <c r="P34" i="51"/>
  <c r="O34" i="51"/>
  <c r="H34" i="51"/>
  <c r="E34" i="51"/>
  <c r="P33" i="51"/>
  <c r="O33" i="51"/>
  <c r="H33" i="51"/>
  <c r="E33" i="51"/>
  <c r="C33" i="51" s="1"/>
  <c r="P32" i="51"/>
  <c r="O32" i="51"/>
  <c r="H32" i="51"/>
  <c r="E32" i="51" s="1"/>
  <c r="C32" i="51" s="1"/>
  <c r="P31" i="51"/>
  <c r="O31" i="51"/>
  <c r="H31" i="51"/>
  <c r="E31" i="51"/>
  <c r="C31" i="51" s="1"/>
  <c r="P30" i="51"/>
  <c r="O30" i="51"/>
  <c r="H30" i="51"/>
  <c r="E30" i="51" s="1"/>
  <c r="C30" i="51" s="1"/>
  <c r="P29" i="51"/>
  <c r="O29" i="51"/>
  <c r="H29" i="51"/>
  <c r="E29" i="51"/>
  <c r="C29" i="51" s="1"/>
  <c r="P28" i="51"/>
  <c r="O28" i="51"/>
  <c r="H28" i="51"/>
  <c r="E28" i="51" s="1"/>
  <c r="C28" i="51" s="1"/>
  <c r="P27" i="51"/>
  <c r="O27" i="51"/>
  <c r="H27" i="51"/>
  <c r="E27" i="51"/>
  <c r="C27" i="51" s="1"/>
  <c r="P26" i="51"/>
  <c r="O26" i="51"/>
  <c r="H26" i="51"/>
  <c r="E26" i="51" s="1"/>
  <c r="C26" i="51" s="1"/>
  <c r="P25" i="51"/>
  <c r="O25" i="51"/>
  <c r="H25" i="51"/>
  <c r="E25" i="51"/>
  <c r="C25" i="51" s="1"/>
  <c r="P24" i="51"/>
  <c r="O24" i="51"/>
  <c r="H24" i="51"/>
  <c r="E24" i="51" s="1"/>
  <c r="C24" i="51" s="1"/>
  <c r="P23" i="51"/>
  <c r="O23" i="51"/>
  <c r="H23" i="51"/>
  <c r="E23" i="51"/>
  <c r="C23" i="51" s="1"/>
  <c r="P22" i="51"/>
  <c r="O22" i="51"/>
  <c r="H22" i="51"/>
  <c r="E22" i="51" s="1"/>
  <c r="C22" i="51" s="1"/>
  <c r="P21" i="51"/>
  <c r="O21" i="51"/>
  <c r="H21" i="51"/>
  <c r="E21" i="51"/>
  <c r="C21" i="51" s="1"/>
  <c r="P20" i="51"/>
  <c r="O20" i="51"/>
  <c r="H20" i="51"/>
  <c r="E20" i="51" s="1"/>
  <c r="C20" i="51" s="1"/>
  <c r="P19" i="51"/>
  <c r="O19" i="51"/>
  <c r="H19" i="51"/>
  <c r="E19" i="51"/>
  <c r="C19" i="51" s="1"/>
  <c r="P18" i="51"/>
  <c r="O18" i="51"/>
  <c r="H18" i="51"/>
  <c r="E18" i="51" s="1"/>
  <c r="C18" i="51" s="1"/>
  <c r="P17" i="51"/>
  <c r="O17" i="51"/>
  <c r="H17" i="51"/>
  <c r="E17" i="51"/>
  <c r="C17" i="51" s="1"/>
  <c r="P16" i="51"/>
  <c r="O16" i="51"/>
  <c r="H16" i="51"/>
  <c r="E16" i="51" s="1"/>
  <c r="C16" i="51" s="1"/>
  <c r="P15" i="51"/>
  <c r="O15" i="51"/>
  <c r="H15" i="51"/>
  <c r="E15" i="51"/>
  <c r="C15" i="51" s="1"/>
  <c r="P14" i="51"/>
  <c r="O14" i="51"/>
  <c r="H14" i="51"/>
  <c r="E14" i="51" s="1"/>
  <c r="C14" i="51" s="1"/>
  <c r="P13" i="51"/>
  <c r="O13" i="51"/>
  <c r="H13" i="51"/>
  <c r="E13" i="51"/>
  <c r="C13" i="51" s="1"/>
  <c r="P12" i="51"/>
  <c r="O12" i="51"/>
  <c r="H12" i="51"/>
  <c r="E12" i="51" s="1"/>
  <c r="C12" i="51" s="1"/>
  <c r="P11" i="51"/>
  <c r="O11" i="51"/>
  <c r="H11" i="51"/>
  <c r="E11" i="51"/>
  <c r="C11" i="51" s="1"/>
  <c r="P10" i="51"/>
  <c r="O10" i="51"/>
  <c r="H10" i="51"/>
  <c r="E10" i="51" s="1"/>
  <c r="C10" i="51" s="1"/>
  <c r="P9" i="51"/>
  <c r="O9" i="51"/>
  <c r="H9" i="51"/>
  <c r="E9" i="51"/>
  <c r="C9" i="51" s="1"/>
  <c r="P8" i="51"/>
  <c r="O8" i="51"/>
  <c r="H8" i="51"/>
  <c r="E8" i="51" s="1"/>
  <c r="C8" i="51" s="1"/>
  <c r="P7" i="51"/>
  <c r="O7" i="51"/>
  <c r="H7" i="51"/>
  <c r="E7" i="51"/>
  <c r="C7" i="51" s="1"/>
  <c r="P6" i="51"/>
  <c r="O6" i="51"/>
  <c r="H6" i="51"/>
  <c r="E6" i="51" s="1"/>
  <c r="C6" i="51" s="1"/>
  <c r="P5" i="51"/>
  <c r="O5" i="51"/>
  <c r="H5" i="51"/>
  <c r="E5" i="51"/>
  <c r="C5" i="51" s="1"/>
  <c r="P4" i="51"/>
  <c r="E3" i="51"/>
  <c r="L38" i="50"/>
  <c r="N38" i="50" s="1"/>
  <c r="K38" i="50"/>
  <c r="J38" i="50"/>
  <c r="P38" i="50" s="1"/>
  <c r="I38" i="50"/>
  <c r="P35" i="50"/>
  <c r="O35" i="50"/>
  <c r="H35" i="50"/>
  <c r="E35" i="50" s="1"/>
  <c r="P34" i="50"/>
  <c r="O34" i="50"/>
  <c r="H34" i="50"/>
  <c r="E34" i="50" s="1"/>
  <c r="P33" i="50"/>
  <c r="O33" i="50"/>
  <c r="H33" i="50"/>
  <c r="E33" i="50" s="1"/>
  <c r="C33" i="50" s="1"/>
  <c r="P32" i="50"/>
  <c r="O32" i="50"/>
  <c r="H32" i="50"/>
  <c r="E32" i="50"/>
  <c r="C32" i="50" s="1"/>
  <c r="P31" i="50"/>
  <c r="O31" i="50"/>
  <c r="H31" i="50"/>
  <c r="E31" i="50" s="1"/>
  <c r="C31" i="50" s="1"/>
  <c r="P30" i="50"/>
  <c r="O30" i="50"/>
  <c r="H30" i="50"/>
  <c r="E30" i="50"/>
  <c r="C30" i="50" s="1"/>
  <c r="P29" i="50"/>
  <c r="O29" i="50"/>
  <c r="H29" i="50"/>
  <c r="E29" i="50" s="1"/>
  <c r="C29" i="50" s="1"/>
  <c r="P28" i="50"/>
  <c r="O28" i="50"/>
  <c r="H28" i="50"/>
  <c r="E28" i="50"/>
  <c r="C28" i="50" s="1"/>
  <c r="P27" i="50"/>
  <c r="O27" i="50"/>
  <c r="H27" i="50"/>
  <c r="E27" i="50" s="1"/>
  <c r="C27" i="50" s="1"/>
  <c r="P26" i="50"/>
  <c r="O26" i="50"/>
  <c r="H26" i="50"/>
  <c r="E26" i="50"/>
  <c r="C26" i="50" s="1"/>
  <c r="P25" i="50"/>
  <c r="O25" i="50"/>
  <c r="H25" i="50"/>
  <c r="E25" i="50" s="1"/>
  <c r="C25" i="50" s="1"/>
  <c r="P24" i="50"/>
  <c r="O24" i="50"/>
  <c r="H24" i="50"/>
  <c r="E24" i="50"/>
  <c r="C24" i="50" s="1"/>
  <c r="P23" i="50"/>
  <c r="O23" i="50"/>
  <c r="H23" i="50"/>
  <c r="E23" i="50" s="1"/>
  <c r="C23" i="50" s="1"/>
  <c r="P22" i="50"/>
  <c r="O22" i="50"/>
  <c r="H22" i="50"/>
  <c r="E22" i="50"/>
  <c r="C22" i="50" s="1"/>
  <c r="P21" i="50"/>
  <c r="O21" i="50"/>
  <c r="H21" i="50"/>
  <c r="E21" i="50" s="1"/>
  <c r="C21" i="50" s="1"/>
  <c r="P20" i="50"/>
  <c r="O20" i="50"/>
  <c r="H20" i="50"/>
  <c r="E20" i="50"/>
  <c r="C20" i="50" s="1"/>
  <c r="P19" i="50"/>
  <c r="O19" i="50"/>
  <c r="H19" i="50"/>
  <c r="E19" i="50" s="1"/>
  <c r="C19" i="50" s="1"/>
  <c r="P18" i="50"/>
  <c r="O18" i="50"/>
  <c r="H18" i="50"/>
  <c r="E18" i="50"/>
  <c r="C18" i="50" s="1"/>
  <c r="P17" i="50"/>
  <c r="O17" i="50"/>
  <c r="H17" i="50"/>
  <c r="E17" i="50" s="1"/>
  <c r="C17" i="50" s="1"/>
  <c r="P16" i="50"/>
  <c r="O16" i="50"/>
  <c r="H16" i="50"/>
  <c r="E16" i="50"/>
  <c r="C16" i="50" s="1"/>
  <c r="P15" i="50"/>
  <c r="O15" i="50"/>
  <c r="H15" i="50"/>
  <c r="E15" i="50" s="1"/>
  <c r="C15" i="50" s="1"/>
  <c r="P14" i="50"/>
  <c r="O14" i="50"/>
  <c r="H14" i="50"/>
  <c r="E14" i="50"/>
  <c r="C14" i="50" s="1"/>
  <c r="P13" i="50"/>
  <c r="O13" i="50"/>
  <c r="H13" i="50"/>
  <c r="E13" i="50" s="1"/>
  <c r="C13" i="50" s="1"/>
  <c r="P12" i="50"/>
  <c r="O12" i="50"/>
  <c r="H12" i="50"/>
  <c r="E12" i="50"/>
  <c r="C12" i="50" s="1"/>
  <c r="P11" i="50"/>
  <c r="O11" i="50"/>
  <c r="H11" i="50"/>
  <c r="E11" i="50" s="1"/>
  <c r="C11" i="50" s="1"/>
  <c r="P10" i="50"/>
  <c r="O10" i="50"/>
  <c r="H10" i="50"/>
  <c r="E10" i="50"/>
  <c r="C10" i="50" s="1"/>
  <c r="P9" i="50"/>
  <c r="O9" i="50"/>
  <c r="H9" i="50"/>
  <c r="E9" i="50" s="1"/>
  <c r="C9" i="50" s="1"/>
  <c r="P8" i="50"/>
  <c r="O8" i="50"/>
  <c r="H8" i="50"/>
  <c r="E8" i="50"/>
  <c r="C8" i="50" s="1"/>
  <c r="P7" i="50"/>
  <c r="O7" i="50"/>
  <c r="H7" i="50"/>
  <c r="E7" i="50" s="1"/>
  <c r="C7" i="50" s="1"/>
  <c r="P6" i="50"/>
  <c r="O6" i="50"/>
  <c r="H6" i="50"/>
  <c r="E6" i="50"/>
  <c r="C6" i="50" s="1"/>
  <c r="P5" i="50"/>
  <c r="O5" i="50"/>
  <c r="H5" i="50"/>
  <c r="E5" i="50" s="1"/>
  <c r="P4" i="50"/>
  <c r="E3" i="50"/>
  <c r="N38" i="49"/>
  <c r="L38" i="49"/>
  <c r="K38" i="49"/>
  <c r="J38" i="49"/>
  <c r="P38" i="49" s="1"/>
  <c r="I38" i="49"/>
  <c r="P35" i="49"/>
  <c r="O35" i="49"/>
  <c r="H35" i="49"/>
  <c r="E35" i="49"/>
  <c r="P34" i="49"/>
  <c r="O34" i="49"/>
  <c r="H34" i="49"/>
  <c r="E34" i="49"/>
  <c r="P33" i="49"/>
  <c r="O33" i="49"/>
  <c r="H33" i="49"/>
  <c r="E33" i="49"/>
  <c r="C33" i="49" s="1"/>
  <c r="P32" i="49"/>
  <c r="O32" i="49"/>
  <c r="H32" i="49"/>
  <c r="E32" i="49" s="1"/>
  <c r="C32" i="49" s="1"/>
  <c r="P31" i="49"/>
  <c r="O31" i="49"/>
  <c r="H31" i="49"/>
  <c r="E31" i="49"/>
  <c r="C31" i="49" s="1"/>
  <c r="P30" i="49"/>
  <c r="O30" i="49"/>
  <c r="H30" i="49"/>
  <c r="E30" i="49" s="1"/>
  <c r="C30" i="49" s="1"/>
  <c r="P29" i="49"/>
  <c r="O29" i="49"/>
  <c r="H29" i="49"/>
  <c r="E29" i="49"/>
  <c r="C29" i="49" s="1"/>
  <c r="P28" i="49"/>
  <c r="O28" i="49"/>
  <c r="H28" i="49"/>
  <c r="E28" i="49" s="1"/>
  <c r="C28" i="49" s="1"/>
  <c r="P27" i="49"/>
  <c r="O27" i="49"/>
  <c r="H27" i="49"/>
  <c r="E27" i="49"/>
  <c r="C27" i="49" s="1"/>
  <c r="P26" i="49"/>
  <c r="O26" i="49"/>
  <c r="H26" i="49"/>
  <c r="E26" i="49" s="1"/>
  <c r="C26" i="49" s="1"/>
  <c r="P25" i="49"/>
  <c r="O25" i="49"/>
  <c r="H25" i="49"/>
  <c r="E25" i="49"/>
  <c r="C25" i="49" s="1"/>
  <c r="P24" i="49"/>
  <c r="O24" i="49"/>
  <c r="H24" i="49"/>
  <c r="E24" i="49" s="1"/>
  <c r="C24" i="49" s="1"/>
  <c r="P23" i="49"/>
  <c r="O23" i="49"/>
  <c r="H23" i="49"/>
  <c r="E23" i="49"/>
  <c r="C23" i="49" s="1"/>
  <c r="P22" i="49"/>
  <c r="O22" i="49"/>
  <c r="H22" i="49"/>
  <c r="E22" i="49" s="1"/>
  <c r="C22" i="49" s="1"/>
  <c r="P21" i="49"/>
  <c r="O21" i="49"/>
  <c r="H21" i="49"/>
  <c r="E21" i="49"/>
  <c r="C21" i="49" s="1"/>
  <c r="P20" i="49"/>
  <c r="O20" i="49"/>
  <c r="H20" i="49"/>
  <c r="E20" i="49" s="1"/>
  <c r="C20" i="49" s="1"/>
  <c r="P19" i="49"/>
  <c r="O19" i="49"/>
  <c r="H19" i="49"/>
  <c r="E19" i="49"/>
  <c r="C19" i="49" s="1"/>
  <c r="P18" i="49"/>
  <c r="O18" i="49"/>
  <c r="H18" i="49"/>
  <c r="E18" i="49" s="1"/>
  <c r="C18" i="49" s="1"/>
  <c r="P17" i="49"/>
  <c r="O17" i="49"/>
  <c r="H17" i="49"/>
  <c r="E17" i="49"/>
  <c r="C17" i="49" s="1"/>
  <c r="P16" i="49"/>
  <c r="O16" i="49"/>
  <c r="H16" i="49"/>
  <c r="E16" i="49" s="1"/>
  <c r="C16" i="49" s="1"/>
  <c r="P15" i="49"/>
  <c r="O15" i="49"/>
  <c r="H15" i="49"/>
  <c r="E15" i="49"/>
  <c r="C15" i="49" s="1"/>
  <c r="P14" i="49"/>
  <c r="O14" i="49"/>
  <c r="H14" i="49"/>
  <c r="E14" i="49" s="1"/>
  <c r="C14" i="49" s="1"/>
  <c r="P13" i="49"/>
  <c r="O13" i="49"/>
  <c r="H13" i="49"/>
  <c r="E13" i="49"/>
  <c r="C13" i="49" s="1"/>
  <c r="P12" i="49"/>
  <c r="O12" i="49"/>
  <c r="H12" i="49"/>
  <c r="E12" i="49" s="1"/>
  <c r="C12" i="49" s="1"/>
  <c r="P11" i="49"/>
  <c r="O11" i="49"/>
  <c r="H11" i="49"/>
  <c r="E11" i="49"/>
  <c r="C11" i="49" s="1"/>
  <c r="P10" i="49"/>
  <c r="O10" i="49"/>
  <c r="H10" i="49"/>
  <c r="E10" i="49" s="1"/>
  <c r="C10" i="49" s="1"/>
  <c r="P9" i="49"/>
  <c r="O9" i="49"/>
  <c r="H9" i="49"/>
  <c r="E9" i="49"/>
  <c r="C9" i="49" s="1"/>
  <c r="P8" i="49"/>
  <c r="O8" i="49"/>
  <c r="H8" i="49"/>
  <c r="E8" i="49" s="1"/>
  <c r="C8" i="49" s="1"/>
  <c r="P7" i="49"/>
  <c r="O7" i="49"/>
  <c r="H7" i="49"/>
  <c r="E7" i="49"/>
  <c r="C7" i="49" s="1"/>
  <c r="P6" i="49"/>
  <c r="O6" i="49"/>
  <c r="H6" i="49"/>
  <c r="E6" i="49" s="1"/>
  <c r="C6" i="49" s="1"/>
  <c r="P5" i="49"/>
  <c r="O5" i="49"/>
  <c r="H5" i="49"/>
  <c r="E5" i="49"/>
  <c r="P4" i="49"/>
  <c r="E3" i="49"/>
  <c r="L38" i="48"/>
  <c r="N38" i="48" s="1"/>
  <c r="K38" i="48"/>
  <c r="J38" i="48"/>
  <c r="P38" i="48" s="1"/>
  <c r="I38" i="48"/>
  <c r="P35" i="48"/>
  <c r="O35" i="48"/>
  <c r="H35" i="48"/>
  <c r="E35" i="48" s="1"/>
  <c r="P34" i="48"/>
  <c r="O34" i="48"/>
  <c r="H34" i="48"/>
  <c r="E34" i="48" s="1"/>
  <c r="P33" i="48"/>
  <c r="O33" i="48"/>
  <c r="H33" i="48"/>
  <c r="E33" i="48" s="1"/>
  <c r="C33" i="48" s="1"/>
  <c r="P32" i="48"/>
  <c r="O32" i="48"/>
  <c r="H32" i="48"/>
  <c r="E32" i="48"/>
  <c r="C32" i="48"/>
  <c r="P31" i="48"/>
  <c r="O31" i="48"/>
  <c r="H31" i="48"/>
  <c r="E31" i="48"/>
  <c r="C31" i="48"/>
  <c r="P30" i="48"/>
  <c r="O30" i="48"/>
  <c r="H30" i="48"/>
  <c r="E30" i="48"/>
  <c r="C30" i="48" s="1"/>
  <c r="P29" i="48"/>
  <c r="O29" i="48"/>
  <c r="H29" i="48"/>
  <c r="E29" i="48" s="1"/>
  <c r="C29" i="48" s="1"/>
  <c r="P28" i="48"/>
  <c r="O28" i="48"/>
  <c r="H28" i="48"/>
  <c r="E28" i="48"/>
  <c r="C28" i="48"/>
  <c r="P27" i="48"/>
  <c r="O27" i="48"/>
  <c r="H27" i="48"/>
  <c r="E27" i="48"/>
  <c r="C27" i="48"/>
  <c r="P26" i="48"/>
  <c r="O26" i="48"/>
  <c r="H26" i="48"/>
  <c r="E26" i="48"/>
  <c r="C26" i="48" s="1"/>
  <c r="P25" i="48"/>
  <c r="O25" i="48"/>
  <c r="H25" i="48"/>
  <c r="E25" i="48" s="1"/>
  <c r="C25" i="48" s="1"/>
  <c r="P24" i="48"/>
  <c r="O24" i="48"/>
  <c r="H24" i="48"/>
  <c r="E24" i="48"/>
  <c r="C24" i="48"/>
  <c r="P23" i="48"/>
  <c r="O23" i="48"/>
  <c r="H23" i="48"/>
  <c r="E23" i="48"/>
  <c r="C23" i="48"/>
  <c r="P22" i="48"/>
  <c r="O22" i="48"/>
  <c r="H22" i="48"/>
  <c r="E22" i="48"/>
  <c r="C22" i="48" s="1"/>
  <c r="P21" i="48"/>
  <c r="O21" i="48"/>
  <c r="H21" i="48"/>
  <c r="E21" i="48" s="1"/>
  <c r="C21" i="48" s="1"/>
  <c r="P20" i="48"/>
  <c r="O20" i="48"/>
  <c r="H20" i="48"/>
  <c r="E20" i="48"/>
  <c r="C20" i="48"/>
  <c r="P19" i="48"/>
  <c r="O19" i="48"/>
  <c r="H19" i="48"/>
  <c r="E19" i="48"/>
  <c r="C19" i="48"/>
  <c r="P18" i="48"/>
  <c r="O18" i="48"/>
  <c r="H18" i="48"/>
  <c r="E18" i="48"/>
  <c r="C18" i="48" s="1"/>
  <c r="P17" i="48"/>
  <c r="O17" i="48"/>
  <c r="H17" i="48"/>
  <c r="E17" i="48" s="1"/>
  <c r="C17" i="48" s="1"/>
  <c r="P16" i="48"/>
  <c r="O16" i="48"/>
  <c r="H16" i="48"/>
  <c r="E16" i="48"/>
  <c r="C16" i="48"/>
  <c r="P15" i="48"/>
  <c r="O15" i="48"/>
  <c r="H15" i="48"/>
  <c r="E15" i="48"/>
  <c r="C15" i="48"/>
  <c r="P14" i="48"/>
  <c r="O14" i="48"/>
  <c r="H14" i="48"/>
  <c r="E14" i="48"/>
  <c r="C14" i="48" s="1"/>
  <c r="P13" i="48"/>
  <c r="O13" i="48"/>
  <c r="H13" i="48"/>
  <c r="E13" i="48" s="1"/>
  <c r="C13" i="48" s="1"/>
  <c r="P12" i="48"/>
  <c r="O12" i="48"/>
  <c r="H12" i="48"/>
  <c r="E12" i="48"/>
  <c r="C12" i="48"/>
  <c r="P11" i="48"/>
  <c r="O11" i="48"/>
  <c r="H11" i="48"/>
  <c r="E11" i="48"/>
  <c r="C11" i="48"/>
  <c r="P10" i="48"/>
  <c r="O10" i="48"/>
  <c r="H10" i="48"/>
  <c r="E10" i="48"/>
  <c r="C10" i="48" s="1"/>
  <c r="P9" i="48"/>
  <c r="O9" i="48"/>
  <c r="H9" i="48"/>
  <c r="E9" i="48" s="1"/>
  <c r="C9" i="48" s="1"/>
  <c r="P8" i="48"/>
  <c r="O8" i="48"/>
  <c r="H8" i="48"/>
  <c r="E8" i="48"/>
  <c r="C8" i="48"/>
  <c r="P7" i="48"/>
  <c r="O7" i="48"/>
  <c r="H7" i="48"/>
  <c r="E7" i="48"/>
  <c r="C7" i="48"/>
  <c r="P6" i="48"/>
  <c r="O6" i="48"/>
  <c r="H6" i="48"/>
  <c r="E6" i="48"/>
  <c r="C6" i="48" s="1"/>
  <c r="P5" i="48"/>
  <c r="O5" i="48"/>
  <c r="H5" i="48"/>
  <c r="E5" i="48" s="1"/>
  <c r="P4" i="48"/>
  <c r="E3" i="48"/>
  <c r="L38" i="47"/>
  <c r="N38" i="47" s="1"/>
  <c r="K38" i="47"/>
  <c r="J38" i="47"/>
  <c r="P38" i="47" s="1"/>
  <c r="I38" i="47"/>
  <c r="P35" i="47"/>
  <c r="O35" i="47"/>
  <c r="H35" i="47"/>
  <c r="E35" i="47"/>
  <c r="P34" i="47"/>
  <c r="O34" i="47"/>
  <c r="H34" i="47"/>
  <c r="E34" i="47"/>
  <c r="P33" i="47"/>
  <c r="O33" i="47"/>
  <c r="H33" i="47"/>
  <c r="E33" i="47"/>
  <c r="C33" i="47" s="1"/>
  <c r="P32" i="47"/>
  <c r="O32" i="47"/>
  <c r="H32" i="47"/>
  <c r="E32" i="47" s="1"/>
  <c r="C32" i="47" s="1"/>
  <c r="P31" i="47"/>
  <c r="O31" i="47"/>
  <c r="H31" i="47"/>
  <c r="E31" i="47" s="1"/>
  <c r="C31" i="47" s="1"/>
  <c r="P30" i="47"/>
  <c r="O30" i="47"/>
  <c r="H30" i="47"/>
  <c r="E30" i="47"/>
  <c r="C30" i="47"/>
  <c r="P29" i="47"/>
  <c r="O29" i="47"/>
  <c r="H29" i="47"/>
  <c r="E29" i="47"/>
  <c r="C29" i="47" s="1"/>
  <c r="P28" i="47"/>
  <c r="O28" i="47"/>
  <c r="H28" i="47"/>
  <c r="E28" i="47" s="1"/>
  <c r="C28" i="47" s="1"/>
  <c r="P27" i="47"/>
  <c r="O27" i="47"/>
  <c r="H27" i="47"/>
  <c r="E27" i="47" s="1"/>
  <c r="C27" i="47" s="1"/>
  <c r="P26" i="47"/>
  <c r="O26" i="47"/>
  <c r="H26" i="47"/>
  <c r="E26" i="47"/>
  <c r="C26" i="47"/>
  <c r="P25" i="47"/>
  <c r="O25" i="47"/>
  <c r="H25" i="47"/>
  <c r="E25" i="47"/>
  <c r="C25" i="47" s="1"/>
  <c r="P24" i="47"/>
  <c r="O24" i="47"/>
  <c r="H24" i="47"/>
  <c r="E24" i="47" s="1"/>
  <c r="C24" i="47" s="1"/>
  <c r="P23" i="47"/>
  <c r="O23" i="47"/>
  <c r="H23" i="47"/>
  <c r="E23" i="47" s="1"/>
  <c r="C23" i="47" s="1"/>
  <c r="P22" i="47"/>
  <c r="O22" i="47"/>
  <c r="H22" i="47"/>
  <c r="E22" i="47"/>
  <c r="C22" i="47"/>
  <c r="P21" i="47"/>
  <c r="O21" i="47"/>
  <c r="H21" i="47"/>
  <c r="E21" i="47"/>
  <c r="C21" i="47" s="1"/>
  <c r="P20" i="47"/>
  <c r="O20" i="47"/>
  <c r="H20" i="47"/>
  <c r="E20" i="47" s="1"/>
  <c r="C20" i="47" s="1"/>
  <c r="P19" i="47"/>
  <c r="O19" i="47"/>
  <c r="H19" i="47"/>
  <c r="E19" i="47"/>
  <c r="C19" i="47"/>
  <c r="P18" i="47"/>
  <c r="O18" i="47"/>
  <c r="H18" i="47"/>
  <c r="E18" i="47"/>
  <c r="C18" i="47"/>
  <c r="P17" i="47"/>
  <c r="O17" i="47"/>
  <c r="H17" i="47"/>
  <c r="E17" i="47"/>
  <c r="C17" i="47" s="1"/>
  <c r="P16" i="47"/>
  <c r="O16" i="47"/>
  <c r="H16" i="47"/>
  <c r="E16" i="47" s="1"/>
  <c r="C16" i="47" s="1"/>
  <c r="P15" i="47"/>
  <c r="O15" i="47"/>
  <c r="H15" i="47"/>
  <c r="E15" i="47"/>
  <c r="C15" i="47"/>
  <c r="P14" i="47"/>
  <c r="O14" i="47"/>
  <c r="H14" i="47"/>
  <c r="E14" i="47"/>
  <c r="C14" i="47"/>
  <c r="P13" i="47"/>
  <c r="O13" i="47"/>
  <c r="H13" i="47"/>
  <c r="E13" i="47"/>
  <c r="C13" i="47" s="1"/>
  <c r="P12" i="47"/>
  <c r="O12" i="47"/>
  <c r="H12" i="47"/>
  <c r="E12" i="47" s="1"/>
  <c r="C12" i="47" s="1"/>
  <c r="P11" i="47"/>
  <c r="O11" i="47"/>
  <c r="H11" i="47"/>
  <c r="E11" i="47"/>
  <c r="C11" i="47"/>
  <c r="P10" i="47"/>
  <c r="O10" i="47"/>
  <c r="H10" i="47"/>
  <c r="E10" i="47"/>
  <c r="C10" i="47"/>
  <c r="P9" i="47"/>
  <c r="O9" i="47"/>
  <c r="H9" i="47"/>
  <c r="E9" i="47"/>
  <c r="C9" i="47" s="1"/>
  <c r="P8" i="47"/>
  <c r="O8" i="47"/>
  <c r="H8" i="47"/>
  <c r="E8" i="47" s="1"/>
  <c r="C8" i="47" s="1"/>
  <c r="P7" i="47"/>
  <c r="O7" i="47"/>
  <c r="H7" i="47"/>
  <c r="E7" i="47"/>
  <c r="C7" i="47"/>
  <c r="P6" i="47"/>
  <c r="O6" i="47"/>
  <c r="H6" i="47"/>
  <c r="E6" i="47"/>
  <c r="C6" i="47"/>
  <c r="P5" i="47"/>
  <c r="O5" i="47"/>
  <c r="H5" i="47"/>
  <c r="E5" i="47"/>
  <c r="C5" i="47" s="1"/>
  <c r="C36" i="47" s="1"/>
  <c r="P4" i="47"/>
  <c r="E3" i="47"/>
  <c r="L38" i="46"/>
  <c r="N38" i="46" s="1"/>
  <c r="K38" i="46"/>
  <c r="J38" i="46"/>
  <c r="P38" i="46" s="1"/>
  <c r="I38" i="46"/>
  <c r="P35" i="46"/>
  <c r="O35" i="46"/>
  <c r="H35" i="46"/>
  <c r="E35" i="46"/>
  <c r="P34" i="46"/>
  <c r="O34" i="46"/>
  <c r="H34" i="46"/>
  <c r="E34" i="46"/>
  <c r="P33" i="46"/>
  <c r="O33" i="46"/>
  <c r="H33" i="46"/>
  <c r="E33" i="46"/>
  <c r="C33" i="46"/>
  <c r="P32" i="46"/>
  <c r="O32" i="46"/>
  <c r="H32" i="46"/>
  <c r="E32" i="46"/>
  <c r="C32" i="46" s="1"/>
  <c r="P31" i="46"/>
  <c r="O31" i="46"/>
  <c r="H31" i="46"/>
  <c r="E31" i="46" s="1"/>
  <c r="C31" i="46" s="1"/>
  <c r="P30" i="46"/>
  <c r="O30" i="46"/>
  <c r="H30" i="46"/>
  <c r="E30" i="46"/>
  <c r="C30" i="46"/>
  <c r="P29" i="46"/>
  <c r="O29" i="46"/>
  <c r="H29" i="46"/>
  <c r="E29" i="46"/>
  <c r="C29" i="46"/>
  <c r="P28" i="46"/>
  <c r="O28" i="46"/>
  <c r="H28" i="46"/>
  <c r="E28" i="46"/>
  <c r="C28" i="46" s="1"/>
  <c r="P27" i="46"/>
  <c r="O27" i="46"/>
  <c r="H27" i="46"/>
  <c r="E27" i="46" s="1"/>
  <c r="C27" i="46" s="1"/>
  <c r="P26" i="46"/>
  <c r="O26" i="46"/>
  <c r="H26" i="46"/>
  <c r="E26" i="46"/>
  <c r="C26" i="46"/>
  <c r="P25" i="46"/>
  <c r="O25" i="46"/>
  <c r="H25" i="46"/>
  <c r="E25" i="46"/>
  <c r="C25" i="46"/>
  <c r="P24" i="46"/>
  <c r="O24" i="46"/>
  <c r="H24" i="46"/>
  <c r="E24" i="46"/>
  <c r="C24" i="46" s="1"/>
  <c r="P23" i="46"/>
  <c r="O23" i="46"/>
  <c r="H23" i="46"/>
  <c r="E23" i="46" s="1"/>
  <c r="C23" i="46" s="1"/>
  <c r="P22" i="46"/>
  <c r="O22" i="46"/>
  <c r="H22" i="46"/>
  <c r="E22" i="46"/>
  <c r="C22" i="46"/>
  <c r="P21" i="46"/>
  <c r="O21" i="46"/>
  <c r="H21" i="46"/>
  <c r="E21" i="46"/>
  <c r="C21" i="46"/>
  <c r="P20" i="46"/>
  <c r="O20" i="46"/>
  <c r="H20" i="46"/>
  <c r="E20" i="46"/>
  <c r="C20" i="46" s="1"/>
  <c r="P19" i="46"/>
  <c r="O19" i="46"/>
  <c r="H19" i="46"/>
  <c r="E19" i="46" s="1"/>
  <c r="C19" i="46" s="1"/>
  <c r="P18" i="46"/>
  <c r="O18" i="46"/>
  <c r="H18" i="46"/>
  <c r="E18" i="46"/>
  <c r="C18" i="46"/>
  <c r="P17" i="46"/>
  <c r="O17" i="46"/>
  <c r="H17" i="46"/>
  <c r="E17" i="46"/>
  <c r="C17" i="46"/>
  <c r="P16" i="46"/>
  <c r="O16" i="46"/>
  <c r="H16" i="46"/>
  <c r="E16" i="46"/>
  <c r="C16" i="46" s="1"/>
  <c r="P15" i="46"/>
  <c r="O15" i="46"/>
  <c r="H15" i="46"/>
  <c r="E15" i="46" s="1"/>
  <c r="C15" i="46" s="1"/>
  <c r="P14" i="46"/>
  <c r="O14" i="46"/>
  <c r="H14" i="46"/>
  <c r="E14" i="46"/>
  <c r="C14" i="46"/>
  <c r="P13" i="46"/>
  <c r="O13" i="46"/>
  <c r="H13" i="46"/>
  <c r="E13" i="46"/>
  <c r="C13" i="46"/>
  <c r="P12" i="46"/>
  <c r="O12" i="46"/>
  <c r="H12" i="46"/>
  <c r="E12" i="46"/>
  <c r="C12" i="46" s="1"/>
  <c r="P11" i="46"/>
  <c r="O11" i="46"/>
  <c r="H11" i="46"/>
  <c r="E11" i="46" s="1"/>
  <c r="C11" i="46" s="1"/>
  <c r="P10" i="46"/>
  <c r="O10" i="46"/>
  <c r="H10" i="46"/>
  <c r="E10" i="46"/>
  <c r="C10" i="46"/>
  <c r="P9" i="46"/>
  <c r="O9" i="46"/>
  <c r="H9" i="46"/>
  <c r="E9" i="46"/>
  <c r="C9" i="46"/>
  <c r="P8" i="46"/>
  <c r="O8" i="46"/>
  <c r="H8" i="46"/>
  <c r="E8" i="46"/>
  <c r="C8" i="46" s="1"/>
  <c r="P7" i="46"/>
  <c r="O7" i="46"/>
  <c r="H7" i="46"/>
  <c r="E7" i="46" s="1"/>
  <c r="C7" i="46" s="1"/>
  <c r="P6" i="46"/>
  <c r="O6" i="46"/>
  <c r="H6" i="46"/>
  <c r="E6" i="46"/>
  <c r="C6" i="46"/>
  <c r="P5" i="46"/>
  <c r="O5" i="46"/>
  <c r="H5" i="46"/>
  <c r="E5" i="46"/>
  <c r="C5" i="46"/>
  <c r="P4" i="46"/>
  <c r="E3" i="46"/>
  <c r="N38" i="45"/>
  <c r="L38" i="45"/>
  <c r="K38" i="45"/>
  <c r="J38" i="45"/>
  <c r="P38" i="45" s="1"/>
  <c r="I38" i="45"/>
  <c r="P35" i="45"/>
  <c r="O35" i="45"/>
  <c r="H35" i="45"/>
  <c r="E35" i="45" s="1"/>
  <c r="P34" i="45"/>
  <c r="O34" i="45"/>
  <c r="H34" i="45"/>
  <c r="E34" i="45" s="1"/>
  <c r="P33" i="45"/>
  <c r="O33" i="45"/>
  <c r="H33" i="45"/>
  <c r="E33" i="45" s="1"/>
  <c r="C33" i="45" s="1"/>
  <c r="P32" i="45"/>
  <c r="O32" i="45"/>
  <c r="H32" i="45"/>
  <c r="E32" i="45"/>
  <c r="C32" i="45"/>
  <c r="P31" i="45"/>
  <c r="O31" i="45"/>
  <c r="H31" i="45"/>
  <c r="E31" i="45"/>
  <c r="C31" i="45" s="1"/>
  <c r="P30" i="45"/>
  <c r="O30" i="45"/>
  <c r="H30" i="45"/>
  <c r="E30" i="45" s="1"/>
  <c r="C30" i="45" s="1"/>
  <c r="P29" i="45"/>
  <c r="O29" i="45"/>
  <c r="H29" i="45"/>
  <c r="E29" i="45" s="1"/>
  <c r="C29" i="45" s="1"/>
  <c r="P28" i="45"/>
  <c r="O28" i="45"/>
  <c r="H28" i="45"/>
  <c r="E28" i="45"/>
  <c r="C28" i="45"/>
  <c r="P27" i="45"/>
  <c r="O27" i="45"/>
  <c r="H27" i="45"/>
  <c r="E27" i="45"/>
  <c r="C27" i="45" s="1"/>
  <c r="P26" i="45"/>
  <c r="O26" i="45"/>
  <c r="H26" i="45"/>
  <c r="E26" i="45" s="1"/>
  <c r="C26" i="45" s="1"/>
  <c r="P25" i="45"/>
  <c r="O25" i="45"/>
  <c r="H25" i="45"/>
  <c r="E25" i="45" s="1"/>
  <c r="C25" i="45" s="1"/>
  <c r="P24" i="45"/>
  <c r="O24" i="45"/>
  <c r="H24" i="45"/>
  <c r="E24" i="45"/>
  <c r="C24" i="45"/>
  <c r="P23" i="45"/>
  <c r="O23" i="45"/>
  <c r="H23" i="45"/>
  <c r="E23" i="45"/>
  <c r="C23" i="45" s="1"/>
  <c r="P22" i="45"/>
  <c r="O22" i="45"/>
  <c r="H22" i="45"/>
  <c r="E22" i="45" s="1"/>
  <c r="C22" i="45" s="1"/>
  <c r="P21" i="45"/>
  <c r="O21" i="45"/>
  <c r="H21" i="45"/>
  <c r="E21" i="45" s="1"/>
  <c r="C21" i="45" s="1"/>
  <c r="P20" i="45"/>
  <c r="O20" i="45"/>
  <c r="H20" i="45"/>
  <c r="E20" i="45"/>
  <c r="C20" i="45"/>
  <c r="P19" i="45"/>
  <c r="O19" i="45"/>
  <c r="H19" i="45"/>
  <c r="E19" i="45"/>
  <c r="C19" i="45" s="1"/>
  <c r="P18" i="45"/>
  <c r="O18" i="45"/>
  <c r="H18" i="45"/>
  <c r="E18" i="45" s="1"/>
  <c r="C18" i="45" s="1"/>
  <c r="P17" i="45"/>
  <c r="O17" i="45"/>
  <c r="H17" i="45"/>
  <c r="E17" i="45" s="1"/>
  <c r="C17" i="45" s="1"/>
  <c r="P16" i="45"/>
  <c r="O16" i="45"/>
  <c r="H16" i="45"/>
  <c r="E16" i="45"/>
  <c r="C16" i="45"/>
  <c r="P15" i="45"/>
  <c r="O15" i="45"/>
  <c r="H15" i="45"/>
  <c r="E15" i="45"/>
  <c r="C15" i="45" s="1"/>
  <c r="P14" i="45"/>
  <c r="O14" i="45"/>
  <c r="H14" i="45"/>
  <c r="E14" i="45" s="1"/>
  <c r="C14" i="45" s="1"/>
  <c r="P13" i="45"/>
  <c r="O13" i="45"/>
  <c r="H13" i="45"/>
  <c r="E13" i="45" s="1"/>
  <c r="C13" i="45" s="1"/>
  <c r="P12" i="45"/>
  <c r="O12" i="45"/>
  <c r="H12" i="45"/>
  <c r="E12" i="45"/>
  <c r="C12" i="45"/>
  <c r="P11" i="45"/>
  <c r="O11" i="45"/>
  <c r="H11" i="45"/>
  <c r="E11" i="45"/>
  <c r="C11" i="45" s="1"/>
  <c r="P10" i="45"/>
  <c r="O10" i="45"/>
  <c r="H10" i="45"/>
  <c r="E10" i="45" s="1"/>
  <c r="C10" i="45" s="1"/>
  <c r="P9" i="45"/>
  <c r="O9" i="45"/>
  <c r="H9" i="45"/>
  <c r="E9" i="45" s="1"/>
  <c r="C9" i="45" s="1"/>
  <c r="P8" i="45"/>
  <c r="O8" i="45"/>
  <c r="H8" i="45"/>
  <c r="E8" i="45"/>
  <c r="C8" i="45"/>
  <c r="P7" i="45"/>
  <c r="O7" i="45"/>
  <c r="H7" i="45"/>
  <c r="E7" i="45"/>
  <c r="C7" i="45" s="1"/>
  <c r="P6" i="45"/>
  <c r="O6" i="45"/>
  <c r="H6" i="45"/>
  <c r="E6" i="45" s="1"/>
  <c r="C6" i="45" s="1"/>
  <c r="P5" i="45"/>
  <c r="O5" i="45"/>
  <c r="H5" i="45"/>
  <c r="E5" i="45" s="1"/>
  <c r="P4" i="45"/>
  <c r="E3" i="45"/>
  <c r="L38" i="44"/>
  <c r="N38" i="44" s="1"/>
  <c r="K38" i="44"/>
  <c r="J38" i="44"/>
  <c r="P38" i="44" s="1"/>
  <c r="I38" i="44"/>
  <c r="P35" i="44"/>
  <c r="O35" i="44"/>
  <c r="H35" i="44"/>
  <c r="E35" i="44" s="1"/>
  <c r="P34" i="44"/>
  <c r="O34" i="44"/>
  <c r="H34" i="44"/>
  <c r="E34" i="44" s="1"/>
  <c r="P33" i="44"/>
  <c r="O33" i="44"/>
  <c r="H33" i="44"/>
  <c r="E33" i="44" s="1"/>
  <c r="C33" i="44" s="1"/>
  <c r="P32" i="44"/>
  <c r="O32" i="44"/>
  <c r="H32" i="44"/>
  <c r="E32" i="44" s="1"/>
  <c r="C32" i="44" s="1"/>
  <c r="P31" i="44"/>
  <c r="O31" i="44"/>
  <c r="H31" i="44"/>
  <c r="E31" i="44"/>
  <c r="C31" i="44"/>
  <c r="P30" i="44"/>
  <c r="O30" i="44"/>
  <c r="H30" i="44"/>
  <c r="E30" i="44"/>
  <c r="C30" i="44" s="1"/>
  <c r="P29" i="44"/>
  <c r="O29" i="44"/>
  <c r="H29" i="44"/>
  <c r="E29" i="44" s="1"/>
  <c r="C29" i="44" s="1"/>
  <c r="P28" i="44"/>
  <c r="O28" i="44"/>
  <c r="H28" i="44"/>
  <c r="E28" i="44" s="1"/>
  <c r="C28" i="44" s="1"/>
  <c r="P27" i="44"/>
  <c r="O27" i="44"/>
  <c r="H27" i="44"/>
  <c r="E27" i="44"/>
  <c r="C27" i="44"/>
  <c r="P26" i="44"/>
  <c r="O26" i="44"/>
  <c r="H26" i="44"/>
  <c r="E26" i="44"/>
  <c r="C26" i="44" s="1"/>
  <c r="P25" i="44"/>
  <c r="O25" i="44"/>
  <c r="H25" i="44"/>
  <c r="E25" i="44" s="1"/>
  <c r="C25" i="44" s="1"/>
  <c r="P24" i="44"/>
  <c r="O24" i="44"/>
  <c r="H24" i="44"/>
  <c r="E24" i="44" s="1"/>
  <c r="C24" i="44" s="1"/>
  <c r="P23" i="44"/>
  <c r="O23" i="44"/>
  <c r="H23" i="44"/>
  <c r="E23" i="44"/>
  <c r="C23" i="44"/>
  <c r="P22" i="44"/>
  <c r="O22" i="44"/>
  <c r="H22" i="44"/>
  <c r="E22" i="44"/>
  <c r="C22" i="44" s="1"/>
  <c r="P21" i="44"/>
  <c r="O21" i="44"/>
  <c r="H21" i="44"/>
  <c r="E21" i="44" s="1"/>
  <c r="C21" i="44" s="1"/>
  <c r="P20" i="44"/>
  <c r="O20" i="44"/>
  <c r="H20" i="44"/>
  <c r="E20" i="44" s="1"/>
  <c r="C20" i="44" s="1"/>
  <c r="P19" i="44"/>
  <c r="O19" i="44"/>
  <c r="H19" i="44"/>
  <c r="E19" i="44"/>
  <c r="C19" i="44"/>
  <c r="P18" i="44"/>
  <c r="O18" i="44"/>
  <c r="H18" i="44"/>
  <c r="E18" i="44"/>
  <c r="C18" i="44" s="1"/>
  <c r="P17" i="44"/>
  <c r="O17" i="44"/>
  <c r="H17" i="44"/>
  <c r="E17" i="44" s="1"/>
  <c r="C17" i="44" s="1"/>
  <c r="P16" i="44"/>
  <c r="O16" i="44"/>
  <c r="H16" i="44"/>
  <c r="E16" i="44"/>
  <c r="C16" i="44"/>
  <c r="P15" i="44"/>
  <c r="O15" i="44"/>
  <c r="H15" i="44"/>
  <c r="E15" i="44"/>
  <c r="C15" i="44"/>
  <c r="P14" i="44"/>
  <c r="O14" i="44"/>
  <c r="H14" i="44"/>
  <c r="E14" i="44"/>
  <c r="C14" i="44" s="1"/>
  <c r="P13" i="44"/>
  <c r="O13" i="44"/>
  <c r="H13" i="44"/>
  <c r="E13" i="44" s="1"/>
  <c r="C13" i="44" s="1"/>
  <c r="P12" i="44"/>
  <c r="O12" i="44"/>
  <c r="H12" i="44"/>
  <c r="E12" i="44" s="1"/>
  <c r="C12" i="44" s="1"/>
  <c r="P11" i="44"/>
  <c r="O11" i="44"/>
  <c r="H11" i="44"/>
  <c r="E11" i="44"/>
  <c r="C11" i="44"/>
  <c r="P10" i="44"/>
  <c r="O10" i="44"/>
  <c r="H10" i="44"/>
  <c r="E10" i="44"/>
  <c r="C10" i="44" s="1"/>
  <c r="P9" i="44"/>
  <c r="O9" i="44"/>
  <c r="H9" i="44"/>
  <c r="E9" i="44" s="1"/>
  <c r="C9" i="44" s="1"/>
  <c r="P8" i="44"/>
  <c r="O8" i="44"/>
  <c r="H8" i="44"/>
  <c r="E8" i="44" s="1"/>
  <c r="C8" i="44" s="1"/>
  <c r="P7" i="44"/>
  <c r="O7" i="44"/>
  <c r="H7" i="44"/>
  <c r="E7" i="44"/>
  <c r="C7" i="44"/>
  <c r="P6" i="44"/>
  <c r="O6" i="44"/>
  <c r="H6" i="44"/>
  <c r="E6" i="44"/>
  <c r="C6" i="44" s="1"/>
  <c r="P5" i="44"/>
  <c r="O5" i="44"/>
  <c r="H5" i="44"/>
  <c r="E5" i="44" s="1"/>
  <c r="P4" i="44"/>
  <c r="E3" i="44"/>
  <c r="L38" i="43"/>
  <c r="N38" i="43" s="1"/>
  <c r="K38" i="43"/>
  <c r="J38" i="43"/>
  <c r="P38" i="43" s="1"/>
  <c r="I38" i="43"/>
  <c r="P35" i="43"/>
  <c r="O35" i="43"/>
  <c r="H35" i="43"/>
  <c r="E35" i="43"/>
  <c r="P34" i="43"/>
  <c r="O34" i="43"/>
  <c r="H34" i="43"/>
  <c r="E34" i="43"/>
  <c r="P33" i="43"/>
  <c r="O33" i="43"/>
  <c r="H33" i="43"/>
  <c r="E33" i="43"/>
  <c r="C33" i="43" s="1"/>
  <c r="P32" i="43"/>
  <c r="O32" i="43"/>
  <c r="H32" i="43"/>
  <c r="E32" i="43" s="1"/>
  <c r="C32" i="43" s="1"/>
  <c r="P31" i="43"/>
  <c r="O31" i="43"/>
  <c r="H31" i="43"/>
  <c r="E31" i="43" s="1"/>
  <c r="C31" i="43" s="1"/>
  <c r="P30" i="43"/>
  <c r="O30" i="43"/>
  <c r="H30" i="43"/>
  <c r="E30" i="43"/>
  <c r="C30" i="43"/>
  <c r="P29" i="43"/>
  <c r="O29" i="43"/>
  <c r="H29" i="43"/>
  <c r="E29" i="43"/>
  <c r="C29" i="43" s="1"/>
  <c r="P28" i="43"/>
  <c r="O28" i="43"/>
  <c r="H28" i="43"/>
  <c r="E28" i="43" s="1"/>
  <c r="C28" i="43" s="1"/>
  <c r="P27" i="43"/>
  <c r="O27" i="43"/>
  <c r="H27" i="43"/>
  <c r="E27" i="43"/>
  <c r="C27" i="43"/>
  <c r="P26" i="43"/>
  <c r="O26" i="43"/>
  <c r="H26" i="43"/>
  <c r="E26" i="43"/>
  <c r="C26" i="43"/>
  <c r="P25" i="43"/>
  <c r="O25" i="43"/>
  <c r="H25" i="43"/>
  <c r="E25" i="43"/>
  <c r="C25" i="43" s="1"/>
  <c r="P24" i="43"/>
  <c r="O24" i="43"/>
  <c r="H24" i="43"/>
  <c r="E24" i="43" s="1"/>
  <c r="C24" i="43" s="1"/>
  <c r="P23" i="43"/>
  <c r="O23" i="43"/>
  <c r="H23" i="43"/>
  <c r="E23" i="43"/>
  <c r="C23" i="43"/>
  <c r="P22" i="43"/>
  <c r="O22" i="43"/>
  <c r="H22" i="43"/>
  <c r="E22" i="43"/>
  <c r="C22" i="43"/>
  <c r="P21" i="43"/>
  <c r="O21" i="43"/>
  <c r="H21" i="43"/>
  <c r="E21" i="43"/>
  <c r="C21" i="43" s="1"/>
  <c r="P20" i="43"/>
  <c r="O20" i="43"/>
  <c r="H20" i="43"/>
  <c r="E20" i="43" s="1"/>
  <c r="C20" i="43" s="1"/>
  <c r="P19" i="43"/>
  <c r="O19" i="43"/>
  <c r="H19" i="43"/>
  <c r="E19" i="43"/>
  <c r="C19" i="43"/>
  <c r="P18" i="43"/>
  <c r="O18" i="43"/>
  <c r="H18" i="43"/>
  <c r="E18" i="43"/>
  <c r="C18" i="43"/>
  <c r="P17" i="43"/>
  <c r="O17" i="43"/>
  <c r="H17" i="43"/>
  <c r="E17" i="43"/>
  <c r="C17" i="43" s="1"/>
  <c r="P16" i="43"/>
  <c r="O16" i="43"/>
  <c r="H16" i="43"/>
  <c r="E16" i="43" s="1"/>
  <c r="C16" i="43" s="1"/>
  <c r="P15" i="43"/>
  <c r="O15" i="43"/>
  <c r="H15" i="43"/>
  <c r="E15" i="43"/>
  <c r="C15" i="43"/>
  <c r="P14" i="43"/>
  <c r="O14" i="43"/>
  <c r="H14" i="43"/>
  <c r="E14" i="43"/>
  <c r="C14" i="43"/>
  <c r="P13" i="43"/>
  <c r="O13" i="43"/>
  <c r="H13" i="43"/>
  <c r="E13" i="43"/>
  <c r="C13" i="43" s="1"/>
  <c r="P12" i="43"/>
  <c r="O12" i="43"/>
  <c r="H12" i="43"/>
  <c r="E12" i="43" s="1"/>
  <c r="C12" i="43" s="1"/>
  <c r="P11" i="43"/>
  <c r="O11" i="43"/>
  <c r="H11" i="43"/>
  <c r="E11" i="43"/>
  <c r="C11" i="43"/>
  <c r="P10" i="43"/>
  <c r="O10" i="43"/>
  <c r="H10" i="43"/>
  <c r="E10" i="43"/>
  <c r="C10" i="43"/>
  <c r="P9" i="43"/>
  <c r="O9" i="43"/>
  <c r="H9" i="43"/>
  <c r="E9" i="43"/>
  <c r="C9" i="43" s="1"/>
  <c r="P8" i="43"/>
  <c r="O8" i="43"/>
  <c r="H8" i="43"/>
  <c r="E8" i="43" s="1"/>
  <c r="C8" i="43" s="1"/>
  <c r="P7" i="43"/>
  <c r="O7" i="43"/>
  <c r="H7" i="43"/>
  <c r="E7" i="43"/>
  <c r="C7" i="43"/>
  <c r="P6" i="43"/>
  <c r="O6" i="43"/>
  <c r="H6" i="43"/>
  <c r="E6" i="43"/>
  <c r="C6" i="43"/>
  <c r="P5" i="43"/>
  <c r="O5" i="43"/>
  <c r="H5" i="43"/>
  <c r="E5" i="43"/>
  <c r="C5" i="43" s="1"/>
  <c r="P4" i="43"/>
  <c r="E3" i="43"/>
  <c r="L38" i="42"/>
  <c r="N38" i="42" s="1"/>
  <c r="K38" i="42"/>
  <c r="J38" i="42"/>
  <c r="P38" i="42" s="1"/>
  <c r="I38" i="42"/>
  <c r="P35" i="42"/>
  <c r="O35" i="42"/>
  <c r="H35" i="42"/>
  <c r="E35" i="42"/>
  <c r="P34" i="42"/>
  <c r="O34" i="42"/>
  <c r="H34" i="42"/>
  <c r="E34" i="42"/>
  <c r="P33" i="42"/>
  <c r="O33" i="42"/>
  <c r="H33" i="42"/>
  <c r="E33" i="42"/>
  <c r="C33" i="42"/>
  <c r="P32" i="42"/>
  <c r="O32" i="42"/>
  <c r="H32" i="42"/>
  <c r="E32" i="42"/>
  <c r="C32" i="42" s="1"/>
  <c r="P31" i="42"/>
  <c r="O31" i="42"/>
  <c r="H31" i="42"/>
  <c r="E31" i="42" s="1"/>
  <c r="C31" i="42" s="1"/>
  <c r="P30" i="42"/>
  <c r="O30" i="42"/>
  <c r="H30" i="42"/>
  <c r="E30" i="42" s="1"/>
  <c r="C30" i="42" s="1"/>
  <c r="P29" i="42"/>
  <c r="O29" i="42"/>
  <c r="H29" i="42"/>
  <c r="E29" i="42"/>
  <c r="C29" i="42"/>
  <c r="P28" i="42"/>
  <c r="O28" i="42"/>
  <c r="H28" i="42"/>
  <c r="E28" i="42"/>
  <c r="C28" i="42" s="1"/>
  <c r="P27" i="42"/>
  <c r="O27" i="42"/>
  <c r="H27" i="42"/>
  <c r="E27" i="42" s="1"/>
  <c r="C27" i="42" s="1"/>
  <c r="P26" i="42"/>
  <c r="O26" i="42"/>
  <c r="H26" i="42"/>
  <c r="E26" i="42" s="1"/>
  <c r="C26" i="42" s="1"/>
  <c r="P25" i="42"/>
  <c r="O25" i="42"/>
  <c r="H25" i="42"/>
  <c r="E25" i="42"/>
  <c r="C25" i="42"/>
  <c r="P24" i="42"/>
  <c r="O24" i="42"/>
  <c r="H24" i="42"/>
  <c r="E24" i="42"/>
  <c r="C24" i="42" s="1"/>
  <c r="P23" i="42"/>
  <c r="O23" i="42"/>
  <c r="H23" i="42"/>
  <c r="E23" i="42" s="1"/>
  <c r="C23" i="42" s="1"/>
  <c r="P22" i="42"/>
  <c r="O22" i="42"/>
  <c r="H22" i="42"/>
  <c r="E22" i="42"/>
  <c r="C22" i="42"/>
  <c r="P21" i="42"/>
  <c r="O21" i="42"/>
  <c r="H21" i="42"/>
  <c r="E21" i="42"/>
  <c r="C21" i="42"/>
  <c r="P20" i="42"/>
  <c r="O20" i="42"/>
  <c r="H20" i="42"/>
  <c r="E20" i="42"/>
  <c r="C20" i="42" s="1"/>
  <c r="P19" i="42"/>
  <c r="O19" i="42"/>
  <c r="H19" i="42"/>
  <c r="E19" i="42" s="1"/>
  <c r="C19" i="42" s="1"/>
  <c r="P18" i="42"/>
  <c r="O18" i="42"/>
  <c r="H18" i="42"/>
  <c r="E18" i="42"/>
  <c r="C18" i="42"/>
  <c r="P17" i="42"/>
  <c r="O17" i="42"/>
  <c r="H17" i="42"/>
  <c r="E17" i="42"/>
  <c r="C17" i="42"/>
  <c r="P16" i="42"/>
  <c r="O16" i="42"/>
  <c r="H16" i="42"/>
  <c r="E16" i="42"/>
  <c r="C16" i="42" s="1"/>
  <c r="P15" i="42"/>
  <c r="O15" i="42"/>
  <c r="H15" i="42"/>
  <c r="E15" i="42" s="1"/>
  <c r="C15" i="42" s="1"/>
  <c r="P14" i="42"/>
  <c r="O14" i="42"/>
  <c r="H14" i="42"/>
  <c r="E14" i="42"/>
  <c r="C14" i="42"/>
  <c r="P13" i="42"/>
  <c r="O13" i="42"/>
  <c r="H13" i="42"/>
  <c r="E13" i="42"/>
  <c r="C13" i="42"/>
  <c r="P12" i="42"/>
  <c r="O12" i="42"/>
  <c r="H12" i="42"/>
  <c r="E12" i="42"/>
  <c r="C12" i="42" s="1"/>
  <c r="P11" i="42"/>
  <c r="O11" i="42"/>
  <c r="H11" i="42"/>
  <c r="E11" i="42" s="1"/>
  <c r="C11" i="42" s="1"/>
  <c r="P10" i="42"/>
  <c r="O10" i="42"/>
  <c r="H10" i="42"/>
  <c r="E10" i="42" s="1"/>
  <c r="C10" i="42" s="1"/>
  <c r="P9" i="42"/>
  <c r="O9" i="42"/>
  <c r="H9" i="42"/>
  <c r="E9" i="42"/>
  <c r="C9" i="42"/>
  <c r="P8" i="42"/>
  <c r="O8" i="42"/>
  <c r="H8" i="42"/>
  <c r="E8" i="42"/>
  <c r="C8" i="42" s="1"/>
  <c r="P7" i="42"/>
  <c r="O7" i="42"/>
  <c r="H7" i="42"/>
  <c r="E7" i="42" s="1"/>
  <c r="C7" i="42" s="1"/>
  <c r="P6" i="42"/>
  <c r="O6" i="42"/>
  <c r="H6" i="42"/>
  <c r="E6" i="42" s="1"/>
  <c r="C6" i="42" s="1"/>
  <c r="P5" i="42"/>
  <c r="O5" i="42"/>
  <c r="H5" i="42"/>
  <c r="E5" i="42"/>
  <c r="C5" i="42"/>
  <c r="C36" i="42" s="1"/>
  <c r="P4" i="42"/>
  <c r="E3" i="42"/>
  <c r="L38" i="41"/>
  <c r="K38" i="41"/>
  <c r="J38" i="41"/>
  <c r="N38" i="41" s="1"/>
  <c r="I38" i="41"/>
  <c r="P35" i="41"/>
  <c r="O35" i="41"/>
  <c r="H35" i="41"/>
  <c r="E35" i="41" s="1"/>
  <c r="P34" i="41"/>
  <c r="O34" i="41"/>
  <c r="H34" i="41"/>
  <c r="E34" i="41" s="1"/>
  <c r="P33" i="41"/>
  <c r="O33" i="41"/>
  <c r="H33" i="41"/>
  <c r="E33" i="41" s="1"/>
  <c r="C33" i="41" s="1"/>
  <c r="P32" i="41"/>
  <c r="O32" i="41"/>
  <c r="H32" i="41"/>
  <c r="E32" i="41"/>
  <c r="C32" i="41" s="1"/>
  <c r="P31" i="41"/>
  <c r="O31" i="41"/>
  <c r="H31" i="41"/>
  <c r="E31" i="41" s="1"/>
  <c r="C31" i="41" s="1"/>
  <c r="P30" i="41"/>
  <c r="O30" i="41"/>
  <c r="H30" i="41"/>
  <c r="E30" i="41" s="1"/>
  <c r="C30" i="41" s="1"/>
  <c r="P29" i="41"/>
  <c r="O29" i="41"/>
  <c r="H29" i="41"/>
  <c r="E29" i="41" s="1"/>
  <c r="C29" i="41" s="1"/>
  <c r="P28" i="41"/>
  <c r="O28" i="41"/>
  <c r="H28" i="41"/>
  <c r="E28" i="41"/>
  <c r="C28" i="41" s="1"/>
  <c r="P27" i="41"/>
  <c r="O27" i="41"/>
  <c r="H27" i="41"/>
  <c r="E27" i="41" s="1"/>
  <c r="C27" i="41" s="1"/>
  <c r="P26" i="41"/>
  <c r="O26" i="41"/>
  <c r="H26" i="41"/>
  <c r="E26" i="41" s="1"/>
  <c r="C26" i="41" s="1"/>
  <c r="P25" i="41"/>
  <c r="O25" i="41"/>
  <c r="H25" i="41"/>
  <c r="E25" i="41" s="1"/>
  <c r="C25" i="41" s="1"/>
  <c r="P24" i="41"/>
  <c r="O24" i="41"/>
  <c r="H24" i="41"/>
  <c r="E24" i="41"/>
  <c r="C24" i="41" s="1"/>
  <c r="P23" i="41"/>
  <c r="O23" i="41"/>
  <c r="H23" i="41"/>
  <c r="E23" i="41" s="1"/>
  <c r="C23" i="41" s="1"/>
  <c r="P22" i="41"/>
  <c r="O22" i="41"/>
  <c r="H22" i="41"/>
  <c r="E22" i="41" s="1"/>
  <c r="C22" i="41" s="1"/>
  <c r="P21" i="41"/>
  <c r="O21" i="41"/>
  <c r="H21" i="41"/>
  <c r="E21" i="41" s="1"/>
  <c r="C21" i="41" s="1"/>
  <c r="P20" i="41"/>
  <c r="O20" i="41"/>
  <c r="H20" i="41"/>
  <c r="E20" i="41"/>
  <c r="C20" i="41" s="1"/>
  <c r="P19" i="41"/>
  <c r="O19" i="41"/>
  <c r="H19" i="41"/>
  <c r="E19" i="41" s="1"/>
  <c r="C19" i="41" s="1"/>
  <c r="P18" i="41"/>
  <c r="O18" i="41"/>
  <c r="H18" i="41"/>
  <c r="E18" i="41" s="1"/>
  <c r="C18" i="41" s="1"/>
  <c r="P17" i="41"/>
  <c r="O17" i="41"/>
  <c r="H17" i="41"/>
  <c r="E17" i="41" s="1"/>
  <c r="C17" i="41" s="1"/>
  <c r="P16" i="41"/>
  <c r="O16" i="41"/>
  <c r="H16" i="41"/>
  <c r="E16" i="41"/>
  <c r="C16" i="41" s="1"/>
  <c r="P15" i="41"/>
  <c r="O15" i="41"/>
  <c r="H15" i="41"/>
  <c r="E15" i="41" s="1"/>
  <c r="C15" i="41" s="1"/>
  <c r="P14" i="41"/>
  <c r="O14" i="41"/>
  <c r="H14" i="41"/>
  <c r="E14" i="41" s="1"/>
  <c r="C14" i="41" s="1"/>
  <c r="P13" i="41"/>
  <c r="O13" i="41"/>
  <c r="H13" i="41"/>
  <c r="E13" i="41" s="1"/>
  <c r="C13" i="41" s="1"/>
  <c r="P12" i="41"/>
  <c r="O12" i="41"/>
  <c r="H12" i="41"/>
  <c r="E12" i="41"/>
  <c r="C12" i="41" s="1"/>
  <c r="P11" i="41"/>
  <c r="O11" i="41"/>
  <c r="H11" i="41"/>
  <c r="E11" i="41" s="1"/>
  <c r="C11" i="41" s="1"/>
  <c r="P10" i="41"/>
  <c r="O10" i="41"/>
  <c r="H10" i="41"/>
  <c r="E10" i="41" s="1"/>
  <c r="C10" i="41" s="1"/>
  <c r="P9" i="41"/>
  <c r="O9" i="41"/>
  <c r="H9" i="41"/>
  <c r="E9" i="41" s="1"/>
  <c r="C9" i="41" s="1"/>
  <c r="P8" i="41"/>
  <c r="O8" i="41"/>
  <c r="H8" i="41"/>
  <c r="E8" i="41"/>
  <c r="C8" i="41" s="1"/>
  <c r="P7" i="41"/>
  <c r="O7" i="41"/>
  <c r="H7" i="41"/>
  <c r="E7" i="41" s="1"/>
  <c r="C7" i="41" s="1"/>
  <c r="P6" i="41"/>
  <c r="O6" i="41"/>
  <c r="H6" i="41"/>
  <c r="E6" i="41" s="1"/>
  <c r="C6" i="41" s="1"/>
  <c r="P5" i="41"/>
  <c r="O5" i="41"/>
  <c r="H5" i="41"/>
  <c r="E5" i="41"/>
  <c r="C5" i="41"/>
  <c r="C36" i="41" s="1"/>
  <c r="P4" i="41"/>
  <c r="E3" i="41"/>
  <c r="N38" i="40"/>
  <c r="L38" i="40"/>
  <c r="K38" i="40"/>
  <c r="J38" i="40"/>
  <c r="P38" i="40" s="1"/>
  <c r="I38" i="40"/>
  <c r="P35" i="40"/>
  <c r="O35" i="40"/>
  <c r="H35" i="40"/>
  <c r="E35" i="40" s="1"/>
  <c r="P34" i="40"/>
  <c r="O34" i="40"/>
  <c r="H34" i="40"/>
  <c r="E34" i="40" s="1"/>
  <c r="P33" i="40"/>
  <c r="O33" i="40"/>
  <c r="H33" i="40"/>
  <c r="E33" i="40" s="1"/>
  <c r="C33" i="40" s="1"/>
  <c r="P32" i="40"/>
  <c r="O32" i="40"/>
  <c r="H32" i="40"/>
  <c r="E32" i="40" s="1"/>
  <c r="C32" i="40" s="1"/>
  <c r="P31" i="40"/>
  <c r="O31" i="40"/>
  <c r="H31" i="40"/>
  <c r="E31" i="40"/>
  <c r="C31" i="40" s="1"/>
  <c r="P30" i="40"/>
  <c r="O30" i="40"/>
  <c r="H30" i="40"/>
  <c r="E30" i="40" s="1"/>
  <c r="C30" i="40" s="1"/>
  <c r="P29" i="40"/>
  <c r="O29" i="40"/>
  <c r="H29" i="40"/>
  <c r="E29" i="40" s="1"/>
  <c r="C29" i="40" s="1"/>
  <c r="P28" i="40"/>
  <c r="O28" i="40"/>
  <c r="H28" i="40"/>
  <c r="E28" i="40" s="1"/>
  <c r="C28" i="40" s="1"/>
  <c r="P27" i="40"/>
  <c r="O27" i="40"/>
  <c r="H27" i="40"/>
  <c r="E27" i="40"/>
  <c r="C27" i="40" s="1"/>
  <c r="P26" i="40"/>
  <c r="O26" i="40"/>
  <c r="H26" i="40"/>
  <c r="E26" i="40" s="1"/>
  <c r="C26" i="40" s="1"/>
  <c r="P25" i="40"/>
  <c r="O25" i="40"/>
  <c r="H25" i="40"/>
  <c r="E25" i="40" s="1"/>
  <c r="C25" i="40" s="1"/>
  <c r="P24" i="40"/>
  <c r="O24" i="40"/>
  <c r="H24" i="40"/>
  <c r="E24" i="40" s="1"/>
  <c r="C24" i="40"/>
  <c r="P23" i="40"/>
  <c r="O23" i="40"/>
  <c r="H23" i="40"/>
  <c r="E23" i="40"/>
  <c r="C23" i="40" s="1"/>
  <c r="P22" i="40"/>
  <c r="O22" i="40"/>
  <c r="H22" i="40"/>
  <c r="E22" i="40" s="1"/>
  <c r="C22" i="40" s="1"/>
  <c r="P21" i="40"/>
  <c r="O21" i="40"/>
  <c r="H21" i="40"/>
  <c r="E21" i="40" s="1"/>
  <c r="C21" i="40" s="1"/>
  <c r="P20" i="40"/>
  <c r="O20" i="40"/>
  <c r="H20" i="40"/>
  <c r="E20" i="40" s="1"/>
  <c r="C20" i="40"/>
  <c r="P19" i="40"/>
  <c r="O19" i="40"/>
  <c r="H19" i="40"/>
  <c r="E19" i="40"/>
  <c r="C19" i="40" s="1"/>
  <c r="P18" i="40"/>
  <c r="O18" i="40"/>
  <c r="H18" i="40"/>
  <c r="E18" i="40" s="1"/>
  <c r="C18" i="40" s="1"/>
  <c r="P17" i="40"/>
  <c r="O17" i="40"/>
  <c r="H17" i="40"/>
  <c r="E17" i="40" s="1"/>
  <c r="C17" i="40" s="1"/>
  <c r="P16" i="40"/>
  <c r="O16" i="40"/>
  <c r="H16" i="40"/>
  <c r="E16" i="40" s="1"/>
  <c r="C16" i="40"/>
  <c r="P15" i="40"/>
  <c r="O15" i="40"/>
  <c r="H15" i="40"/>
  <c r="E15" i="40"/>
  <c r="C15" i="40" s="1"/>
  <c r="P14" i="40"/>
  <c r="O14" i="40"/>
  <c r="H14" i="40"/>
  <c r="E14" i="40" s="1"/>
  <c r="C14" i="40" s="1"/>
  <c r="P13" i="40"/>
  <c r="O13" i="40"/>
  <c r="H13" i="40"/>
  <c r="E13" i="40" s="1"/>
  <c r="C13" i="40" s="1"/>
  <c r="P12" i="40"/>
  <c r="O12" i="40"/>
  <c r="H12" i="40"/>
  <c r="E12" i="40" s="1"/>
  <c r="C12" i="40"/>
  <c r="P11" i="40"/>
  <c r="O11" i="40"/>
  <c r="H11" i="40"/>
  <c r="E11" i="40"/>
  <c r="C11" i="40" s="1"/>
  <c r="P10" i="40"/>
  <c r="O10" i="40"/>
  <c r="H10" i="40"/>
  <c r="E10" i="40" s="1"/>
  <c r="C10" i="40" s="1"/>
  <c r="P9" i="40"/>
  <c r="O9" i="40"/>
  <c r="H9" i="40"/>
  <c r="E9" i="40" s="1"/>
  <c r="C9" i="40" s="1"/>
  <c r="P8" i="40"/>
  <c r="O8" i="40"/>
  <c r="H8" i="40"/>
  <c r="E8" i="40" s="1"/>
  <c r="C8" i="40"/>
  <c r="P7" i="40"/>
  <c r="O7" i="40"/>
  <c r="H7" i="40"/>
  <c r="E7" i="40"/>
  <c r="C7" i="40" s="1"/>
  <c r="P6" i="40"/>
  <c r="O6" i="40"/>
  <c r="H6" i="40"/>
  <c r="E6" i="40" s="1"/>
  <c r="C6" i="40" s="1"/>
  <c r="P5" i="40"/>
  <c r="O5" i="40"/>
  <c r="H5" i="40"/>
  <c r="E5" i="40" s="1"/>
  <c r="P4" i="40"/>
  <c r="E3" i="40"/>
  <c r="L38" i="39"/>
  <c r="K38" i="39"/>
  <c r="J38" i="39"/>
  <c r="I38" i="39"/>
  <c r="P35" i="39"/>
  <c r="O35" i="39"/>
  <c r="H35" i="39"/>
  <c r="E35" i="39"/>
  <c r="P34" i="39"/>
  <c r="O34" i="39"/>
  <c r="H34" i="39"/>
  <c r="E34" i="39"/>
  <c r="P33" i="39"/>
  <c r="O33" i="39"/>
  <c r="H33" i="39"/>
  <c r="E33" i="39"/>
  <c r="C33" i="39" s="1"/>
  <c r="P32" i="39"/>
  <c r="O32" i="39"/>
  <c r="H32" i="39"/>
  <c r="E32" i="39" s="1"/>
  <c r="C32" i="39" s="1"/>
  <c r="P31" i="39"/>
  <c r="O31" i="39"/>
  <c r="H31" i="39"/>
  <c r="E31" i="39" s="1"/>
  <c r="C31" i="39" s="1"/>
  <c r="P30" i="39"/>
  <c r="O30" i="39"/>
  <c r="H30" i="39"/>
  <c r="E30" i="39"/>
  <c r="C30" i="39"/>
  <c r="P29" i="39"/>
  <c r="O29" i="39"/>
  <c r="H29" i="39"/>
  <c r="E29" i="39"/>
  <c r="C29" i="39" s="1"/>
  <c r="P28" i="39"/>
  <c r="O28" i="39"/>
  <c r="H28" i="39"/>
  <c r="E28" i="39" s="1"/>
  <c r="C28" i="39" s="1"/>
  <c r="P27" i="39"/>
  <c r="O27" i="39"/>
  <c r="H27" i="39"/>
  <c r="E27" i="39" s="1"/>
  <c r="C27" i="39" s="1"/>
  <c r="P26" i="39"/>
  <c r="O26" i="39"/>
  <c r="H26" i="39"/>
  <c r="E26" i="39"/>
  <c r="C26" i="39" s="1"/>
  <c r="P25" i="39"/>
  <c r="O25" i="39"/>
  <c r="H25" i="39"/>
  <c r="E25" i="39" s="1"/>
  <c r="C25" i="39" s="1"/>
  <c r="P24" i="39"/>
  <c r="O24" i="39"/>
  <c r="H24" i="39"/>
  <c r="E24" i="39"/>
  <c r="C24" i="39" s="1"/>
  <c r="P23" i="39"/>
  <c r="O23" i="39"/>
  <c r="H23" i="39"/>
  <c r="E23" i="39" s="1"/>
  <c r="C23" i="39" s="1"/>
  <c r="P22" i="39"/>
  <c r="O22" i="39"/>
  <c r="H22" i="39"/>
  <c r="E22" i="39"/>
  <c r="C22" i="39" s="1"/>
  <c r="P21" i="39"/>
  <c r="O21" i="39"/>
  <c r="H21" i="39"/>
  <c r="E21" i="39" s="1"/>
  <c r="C21" i="39" s="1"/>
  <c r="P20" i="39"/>
  <c r="O20" i="39"/>
  <c r="H20" i="39"/>
  <c r="E20" i="39"/>
  <c r="C20" i="39" s="1"/>
  <c r="P19" i="39"/>
  <c r="O19" i="39"/>
  <c r="H19" i="39"/>
  <c r="E19" i="39" s="1"/>
  <c r="C19" i="39" s="1"/>
  <c r="P18" i="39"/>
  <c r="O18" i="39"/>
  <c r="H18" i="39"/>
  <c r="E18" i="39"/>
  <c r="C18" i="39" s="1"/>
  <c r="P17" i="39"/>
  <c r="O17" i="39"/>
  <c r="H17" i="39"/>
  <c r="E17" i="39" s="1"/>
  <c r="C17" i="39" s="1"/>
  <c r="P16" i="39"/>
  <c r="O16" i="39"/>
  <c r="H16" i="39"/>
  <c r="E16" i="39"/>
  <c r="C16" i="39" s="1"/>
  <c r="P15" i="39"/>
  <c r="O15" i="39"/>
  <c r="H15" i="39"/>
  <c r="E15" i="39" s="1"/>
  <c r="C15" i="39" s="1"/>
  <c r="P14" i="39"/>
  <c r="O14" i="39"/>
  <c r="H14" i="39"/>
  <c r="E14" i="39"/>
  <c r="C14" i="39" s="1"/>
  <c r="P13" i="39"/>
  <c r="O13" i="39"/>
  <c r="H13" i="39"/>
  <c r="E13" i="39" s="1"/>
  <c r="C13" i="39" s="1"/>
  <c r="P12" i="39"/>
  <c r="O12" i="39"/>
  <c r="H12" i="39"/>
  <c r="E12" i="39"/>
  <c r="C12" i="39" s="1"/>
  <c r="P11" i="39"/>
  <c r="O11" i="39"/>
  <c r="H11" i="39"/>
  <c r="E11" i="39" s="1"/>
  <c r="C11" i="39" s="1"/>
  <c r="P10" i="39"/>
  <c r="O10" i="39"/>
  <c r="H10" i="39"/>
  <c r="E10" i="39"/>
  <c r="C10" i="39" s="1"/>
  <c r="P9" i="39"/>
  <c r="O9" i="39"/>
  <c r="H9" i="39"/>
  <c r="E9" i="39" s="1"/>
  <c r="C9" i="39" s="1"/>
  <c r="P8" i="39"/>
  <c r="O8" i="39"/>
  <c r="H8" i="39"/>
  <c r="E8" i="39"/>
  <c r="C8" i="39" s="1"/>
  <c r="P7" i="39"/>
  <c r="O7" i="39"/>
  <c r="H7" i="39"/>
  <c r="E7" i="39" s="1"/>
  <c r="C7" i="39" s="1"/>
  <c r="P6" i="39"/>
  <c r="O6" i="39"/>
  <c r="H6" i="39"/>
  <c r="E6" i="39"/>
  <c r="C6" i="39" s="1"/>
  <c r="P5" i="39"/>
  <c r="O5" i="39"/>
  <c r="H5" i="39"/>
  <c r="E5" i="39" s="1"/>
  <c r="P4" i="39"/>
  <c r="E3" i="39"/>
  <c r="L38" i="38"/>
  <c r="K38" i="38"/>
  <c r="N38" i="38" s="1"/>
  <c r="J38" i="38"/>
  <c r="P38" i="38" s="1"/>
  <c r="I38" i="38"/>
  <c r="P35" i="38"/>
  <c r="O35" i="38"/>
  <c r="H35" i="38"/>
  <c r="E35" i="38"/>
  <c r="P34" i="38"/>
  <c r="O34" i="38"/>
  <c r="H34" i="38"/>
  <c r="E34" i="38"/>
  <c r="P33" i="38"/>
  <c r="O33" i="38"/>
  <c r="H33" i="38"/>
  <c r="E33" i="38"/>
  <c r="C33" i="38" s="1"/>
  <c r="P32" i="38"/>
  <c r="O32" i="38"/>
  <c r="H32" i="38"/>
  <c r="E32" i="38" s="1"/>
  <c r="C32" i="38" s="1"/>
  <c r="P31" i="38"/>
  <c r="O31" i="38"/>
  <c r="H31" i="38"/>
  <c r="E31" i="38"/>
  <c r="C31" i="38" s="1"/>
  <c r="P30" i="38"/>
  <c r="O30" i="38"/>
  <c r="H30" i="38"/>
  <c r="E30" i="38" s="1"/>
  <c r="C30" i="38" s="1"/>
  <c r="P29" i="38"/>
  <c r="O29" i="38"/>
  <c r="H29" i="38"/>
  <c r="E29" i="38"/>
  <c r="C29" i="38" s="1"/>
  <c r="P28" i="38"/>
  <c r="O28" i="38"/>
  <c r="H28" i="38"/>
  <c r="E28" i="38" s="1"/>
  <c r="C28" i="38" s="1"/>
  <c r="P27" i="38"/>
  <c r="O27" i="38"/>
  <c r="H27" i="38"/>
  <c r="E27" i="38"/>
  <c r="C27" i="38" s="1"/>
  <c r="P26" i="38"/>
  <c r="O26" i="38"/>
  <c r="H26" i="38"/>
  <c r="E26" i="38" s="1"/>
  <c r="C26" i="38" s="1"/>
  <c r="P25" i="38"/>
  <c r="O25" i="38"/>
  <c r="H25" i="38"/>
  <c r="E25" i="38"/>
  <c r="C25" i="38" s="1"/>
  <c r="P24" i="38"/>
  <c r="O24" i="38"/>
  <c r="H24" i="38"/>
  <c r="E24" i="38" s="1"/>
  <c r="C24" i="38" s="1"/>
  <c r="P23" i="38"/>
  <c r="O23" i="38"/>
  <c r="H23" i="38"/>
  <c r="E23" i="38"/>
  <c r="C23" i="38" s="1"/>
  <c r="P22" i="38"/>
  <c r="O22" i="38"/>
  <c r="H22" i="38"/>
  <c r="E22" i="38" s="1"/>
  <c r="C22" i="38" s="1"/>
  <c r="P21" i="38"/>
  <c r="O21" i="38"/>
  <c r="H21" i="38"/>
  <c r="E21" i="38"/>
  <c r="C21" i="38" s="1"/>
  <c r="P20" i="38"/>
  <c r="O20" i="38"/>
  <c r="H20" i="38"/>
  <c r="E20" i="38" s="1"/>
  <c r="C20" i="38" s="1"/>
  <c r="P19" i="38"/>
  <c r="O19" i="38"/>
  <c r="H19" i="38"/>
  <c r="E19" i="38"/>
  <c r="C19" i="38" s="1"/>
  <c r="P18" i="38"/>
  <c r="O18" i="38"/>
  <c r="H18" i="38"/>
  <c r="E18" i="38" s="1"/>
  <c r="C18" i="38" s="1"/>
  <c r="P17" i="38"/>
  <c r="O17" i="38"/>
  <c r="H17" i="38"/>
  <c r="E17" i="38"/>
  <c r="C17" i="38" s="1"/>
  <c r="P16" i="38"/>
  <c r="O16" i="38"/>
  <c r="H16" i="38"/>
  <c r="E16" i="38" s="1"/>
  <c r="C16" i="38" s="1"/>
  <c r="P15" i="38"/>
  <c r="O15" i="38"/>
  <c r="H15" i="38"/>
  <c r="E15" i="38"/>
  <c r="C15" i="38" s="1"/>
  <c r="P14" i="38"/>
  <c r="O14" i="38"/>
  <c r="H14" i="38"/>
  <c r="E14" i="38" s="1"/>
  <c r="C14" i="38" s="1"/>
  <c r="P13" i="38"/>
  <c r="O13" i="38"/>
  <c r="H13" i="38"/>
  <c r="E13" i="38"/>
  <c r="C13" i="38" s="1"/>
  <c r="P12" i="38"/>
  <c r="O12" i="38"/>
  <c r="H12" i="38"/>
  <c r="E12" i="38" s="1"/>
  <c r="C12" i="38" s="1"/>
  <c r="P11" i="38"/>
  <c r="O11" i="38"/>
  <c r="H11" i="38"/>
  <c r="E11" i="38"/>
  <c r="C11" i="38" s="1"/>
  <c r="P10" i="38"/>
  <c r="O10" i="38"/>
  <c r="H10" i="38"/>
  <c r="E10" i="38" s="1"/>
  <c r="C10" i="38" s="1"/>
  <c r="P9" i="38"/>
  <c r="O9" i="38"/>
  <c r="H9" i="38"/>
  <c r="E9" i="38"/>
  <c r="C9" i="38" s="1"/>
  <c r="P8" i="38"/>
  <c r="O8" i="38"/>
  <c r="H8" i="38"/>
  <c r="E8" i="38" s="1"/>
  <c r="C8" i="38" s="1"/>
  <c r="P7" i="38"/>
  <c r="O7" i="38"/>
  <c r="H7" i="38"/>
  <c r="E7" i="38"/>
  <c r="C7" i="38" s="1"/>
  <c r="P6" i="38"/>
  <c r="O6" i="38"/>
  <c r="H6" i="38"/>
  <c r="E6" i="38" s="1"/>
  <c r="C6" i="38" s="1"/>
  <c r="P5" i="38"/>
  <c r="O5" i="38"/>
  <c r="H5" i="38"/>
  <c r="E5" i="38"/>
  <c r="P4" i="38"/>
  <c r="E3" i="38"/>
  <c r="L38" i="37"/>
  <c r="N38" i="37" s="1"/>
  <c r="K38" i="37"/>
  <c r="J38" i="37"/>
  <c r="P38" i="37" s="1"/>
  <c r="I38" i="37"/>
  <c r="P35" i="37"/>
  <c r="O35" i="37"/>
  <c r="H35" i="37"/>
  <c r="E35" i="37" s="1"/>
  <c r="P34" i="37"/>
  <c r="O34" i="37"/>
  <c r="H34" i="37"/>
  <c r="E34" i="37" s="1"/>
  <c r="P33" i="37"/>
  <c r="O33" i="37"/>
  <c r="H33" i="37"/>
  <c r="E33" i="37" s="1"/>
  <c r="C33" i="37" s="1"/>
  <c r="P32" i="37"/>
  <c r="O32" i="37"/>
  <c r="H32" i="37"/>
  <c r="E32" i="37"/>
  <c r="C32" i="37" s="1"/>
  <c r="P31" i="37"/>
  <c r="O31" i="37"/>
  <c r="H31" i="37"/>
  <c r="E31" i="37" s="1"/>
  <c r="C31" i="37" s="1"/>
  <c r="P30" i="37"/>
  <c r="O30" i="37"/>
  <c r="H30" i="37"/>
  <c r="E30" i="37"/>
  <c r="C30" i="37" s="1"/>
  <c r="P29" i="37"/>
  <c r="O29" i="37"/>
  <c r="H29" i="37"/>
  <c r="E29" i="37" s="1"/>
  <c r="C29" i="37" s="1"/>
  <c r="P28" i="37"/>
  <c r="O28" i="37"/>
  <c r="H28" i="37"/>
  <c r="E28" i="37"/>
  <c r="C28" i="37" s="1"/>
  <c r="P27" i="37"/>
  <c r="O27" i="37"/>
  <c r="H27" i="37"/>
  <c r="E27" i="37" s="1"/>
  <c r="C27" i="37" s="1"/>
  <c r="P26" i="37"/>
  <c r="O26" i="37"/>
  <c r="H26" i="37"/>
  <c r="E26" i="37"/>
  <c r="C26" i="37" s="1"/>
  <c r="P25" i="37"/>
  <c r="O25" i="37"/>
  <c r="H25" i="37"/>
  <c r="E25" i="37" s="1"/>
  <c r="C25" i="37" s="1"/>
  <c r="P24" i="37"/>
  <c r="O24" i="37"/>
  <c r="H24" i="37"/>
  <c r="E24" i="37"/>
  <c r="C24" i="37" s="1"/>
  <c r="P23" i="37"/>
  <c r="O23" i="37"/>
  <c r="H23" i="37"/>
  <c r="E23" i="37" s="1"/>
  <c r="C23" i="37" s="1"/>
  <c r="P22" i="37"/>
  <c r="O22" i="37"/>
  <c r="H22" i="37"/>
  <c r="E22" i="37"/>
  <c r="C22" i="37" s="1"/>
  <c r="P21" i="37"/>
  <c r="O21" i="37"/>
  <c r="H21" i="37"/>
  <c r="E21" i="37" s="1"/>
  <c r="C21" i="37" s="1"/>
  <c r="P20" i="37"/>
  <c r="O20" i="37"/>
  <c r="H20" i="37"/>
  <c r="E20" i="37"/>
  <c r="C20" i="37" s="1"/>
  <c r="P19" i="37"/>
  <c r="O19" i="37"/>
  <c r="H19" i="37"/>
  <c r="E19" i="37" s="1"/>
  <c r="C19" i="37" s="1"/>
  <c r="P18" i="37"/>
  <c r="O18" i="37"/>
  <c r="H18" i="37"/>
  <c r="E18" i="37"/>
  <c r="C18" i="37" s="1"/>
  <c r="P17" i="37"/>
  <c r="O17" i="37"/>
  <c r="H17" i="37"/>
  <c r="E17" i="37" s="1"/>
  <c r="C17" i="37" s="1"/>
  <c r="P16" i="37"/>
  <c r="O16" i="37"/>
  <c r="H16" i="37"/>
  <c r="E16" i="37"/>
  <c r="C16" i="37" s="1"/>
  <c r="P15" i="37"/>
  <c r="O15" i="37"/>
  <c r="H15" i="37"/>
  <c r="E15" i="37" s="1"/>
  <c r="C15" i="37" s="1"/>
  <c r="P14" i="37"/>
  <c r="O14" i="37"/>
  <c r="H14" i="37"/>
  <c r="E14" i="37"/>
  <c r="C14" i="37" s="1"/>
  <c r="P13" i="37"/>
  <c r="O13" i="37"/>
  <c r="H13" i="37"/>
  <c r="E13" i="37" s="1"/>
  <c r="C13" i="37" s="1"/>
  <c r="P12" i="37"/>
  <c r="O12" i="37"/>
  <c r="H12" i="37"/>
  <c r="E12" i="37"/>
  <c r="C12" i="37" s="1"/>
  <c r="P11" i="37"/>
  <c r="O11" i="37"/>
  <c r="H11" i="37"/>
  <c r="E11" i="37" s="1"/>
  <c r="C11" i="37" s="1"/>
  <c r="P10" i="37"/>
  <c r="O10" i="37"/>
  <c r="H10" i="37"/>
  <c r="E10" i="37"/>
  <c r="C10" i="37" s="1"/>
  <c r="P9" i="37"/>
  <c r="O9" i="37"/>
  <c r="H9" i="37"/>
  <c r="E9" i="37" s="1"/>
  <c r="C9" i="37" s="1"/>
  <c r="P8" i="37"/>
  <c r="O8" i="37"/>
  <c r="H8" i="37"/>
  <c r="E8" i="37"/>
  <c r="C8" i="37" s="1"/>
  <c r="P7" i="37"/>
  <c r="O7" i="37"/>
  <c r="H7" i="37"/>
  <c r="E7" i="37" s="1"/>
  <c r="C7" i="37" s="1"/>
  <c r="P6" i="37"/>
  <c r="O6" i="37"/>
  <c r="H6" i="37"/>
  <c r="E6" i="37"/>
  <c r="C6" i="37" s="1"/>
  <c r="P5" i="37"/>
  <c r="O5" i="37"/>
  <c r="H5" i="37"/>
  <c r="E5" i="37" s="1"/>
  <c r="P4" i="37"/>
  <c r="E3" i="37"/>
  <c r="N38" i="36"/>
  <c r="L38" i="36"/>
  <c r="K38" i="36"/>
  <c r="J38" i="36"/>
  <c r="P38" i="36" s="1"/>
  <c r="I38" i="36"/>
  <c r="P35" i="36"/>
  <c r="O35" i="36"/>
  <c r="H35" i="36"/>
  <c r="E35" i="36"/>
  <c r="P34" i="36"/>
  <c r="O34" i="36"/>
  <c r="H34" i="36"/>
  <c r="E34" i="36"/>
  <c r="P33" i="36"/>
  <c r="O33" i="36"/>
  <c r="H33" i="36"/>
  <c r="E33" i="36"/>
  <c r="C33" i="36" s="1"/>
  <c r="P32" i="36"/>
  <c r="O32" i="36"/>
  <c r="H32" i="36"/>
  <c r="E32" i="36" s="1"/>
  <c r="C32" i="36" s="1"/>
  <c r="P31" i="36"/>
  <c r="O31" i="36"/>
  <c r="H31" i="36"/>
  <c r="E31" i="36"/>
  <c r="C31" i="36" s="1"/>
  <c r="P30" i="36"/>
  <c r="O30" i="36"/>
  <c r="H30" i="36"/>
  <c r="E30" i="36" s="1"/>
  <c r="C30" i="36" s="1"/>
  <c r="P29" i="36"/>
  <c r="O29" i="36"/>
  <c r="H29" i="36"/>
  <c r="E29" i="36"/>
  <c r="C29" i="36" s="1"/>
  <c r="P28" i="36"/>
  <c r="O28" i="36"/>
  <c r="H28" i="36"/>
  <c r="E28" i="36" s="1"/>
  <c r="C28" i="36" s="1"/>
  <c r="P27" i="36"/>
  <c r="O27" i="36"/>
  <c r="H27" i="36"/>
  <c r="E27" i="36"/>
  <c r="C27" i="36" s="1"/>
  <c r="P26" i="36"/>
  <c r="O26" i="36"/>
  <c r="H26" i="36"/>
  <c r="E26" i="36" s="1"/>
  <c r="C26" i="36" s="1"/>
  <c r="P25" i="36"/>
  <c r="O25" i="36"/>
  <c r="H25" i="36"/>
  <c r="E25" i="36"/>
  <c r="C25" i="36" s="1"/>
  <c r="P24" i="36"/>
  <c r="O24" i="36"/>
  <c r="H24" i="36"/>
  <c r="E24" i="36" s="1"/>
  <c r="C24" i="36" s="1"/>
  <c r="P23" i="36"/>
  <c r="O23" i="36"/>
  <c r="H23" i="36"/>
  <c r="E23" i="36"/>
  <c r="C23" i="36" s="1"/>
  <c r="P22" i="36"/>
  <c r="O22" i="36"/>
  <c r="H22" i="36"/>
  <c r="E22" i="36" s="1"/>
  <c r="C22" i="36" s="1"/>
  <c r="P21" i="36"/>
  <c r="O21" i="36"/>
  <c r="H21" i="36"/>
  <c r="E21" i="36"/>
  <c r="C21" i="36" s="1"/>
  <c r="P20" i="36"/>
  <c r="O20" i="36"/>
  <c r="H20" i="36"/>
  <c r="E20" i="36" s="1"/>
  <c r="C20" i="36" s="1"/>
  <c r="P19" i="36"/>
  <c r="O19" i="36"/>
  <c r="H19" i="36"/>
  <c r="E19" i="36"/>
  <c r="C19" i="36" s="1"/>
  <c r="P18" i="36"/>
  <c r="O18" i="36"/>
  <c r="H18" i="36"/>
  <c r="E18" i="36" s="1"/>
  <c r="C18" i="36" s="1"/>
  <c r="P17" i="36"/>
  <c r="O17" i="36"/>
  <c r="H17" i="36"/>
  <c r="E17" i="36"/>
  <c r="C17" i="36" s="1"/>
  <c r="P16" i="36"/>
  <c r="O16" i="36"/>
  <c r="H16" i="36"/>
  <c r="E16" i="36" s="1"/>
  <c r="C16" i="36" s="1"/>
  <c r="P15" i="36"/>
  <c r="O15" i="36"/>
  <c r="H15" i="36"/>
  <c r="E15" i="36"/>
  <c r="C15" i="36" s="1"/>
  <c r="P14" i="36"/>
  <c r="O14" i="36"/>
  <c r="H14" i="36"/>
  <c r="E14" i="36" s="1"/>
  <c r="C14" i="36" s="1"/>
  <c r="P13" i="36"/>
  <c r="O13" i="36"/>
  <c r="H13" i="36"/>
  <c r="E13" i="36"/>
  <c r="C13" i="36" s="1"/>
  <c r="P12" i="36"/>
  <c r="O12" i="36"/>
  <c r="H12" i="36"/>
  <c r="E12" i="36" s="1"/>
  <c r="C12" i="36" s="1"/>
  <c r="P11" i="36"/>
  <c r="O11" i="36"/>
  <c r="H11" i="36"/>
  <c r="E11" i="36"/>
  <c r="C11" i="36" s="1"/>
  <c r="P10" i="36"/>
  <c r="O10" i="36"/>
  <c r="H10" i="36"/>
  <c r="E10" i="36" s="1"/>
  <c r="C10" i="36" s="1"/>
  <c r="P9" i="36"/>
  <c r="O9" i="36"/>
  <c r="H9" i="36"/>
  <c r="E9" i="36"/>
  <c r="C9" i="36" s="1"/>
  <c r="P8" i="36"/>
  <c r="O8" i="36"/>
  <c r="H8" i="36"/>
  <c r="E8" i="36" s="1"/>
  <c r="C8" i="36" s="1"/>
  <c r="P7" i="36"/>
  <c r="O7" i="36"/>
  <c r="H7" i="36"/>
  <c r="E7" i="36"/>
  <c r="C7" i="36" s="1"/>
  <c r="P6" i="36"/>
  <c r="O6" i="36"/>
  <c r="H6" i="36"/>
  <c r="E6" i="36" s="1"/>
  <c r="C6" i="36" s="1"/>
  <c r="P5" i="36"/>
  <c r="O5" i="36"/>
  <c r="H5" i="36"/>
  <c r="E5" i="36"/>
  <c r="C5" i="36" s="1"/>
  <c r="C36" i="36" s="1"/>
  <c r="P4" i="36"/>
  <c r="E3" i="36"/>
  <c r="L38" i="35"/>
  <c r="N38" i="35" s="1"/>
  <c r="K38" i="35"/>
  <c r="J38" i="35"/>
  <c r="P38" i="35" s="1"/>
  <c r="I38" i="35"/>
  <c r="P35" i="35"/>
  <c r="O35" i="35"/>
  <c r="H35" i="35"/>
  <c r="E35" i="35" s="1"/>
  <c r="P34" i="35"/>
  <c r="O34" i="35"/>
  <c r="H34" i="35"/>
  <c r="E34" i="35" s="1"/>
  <c r="P33" i="35"/>
  <c r="O33" i="35"/>
  <c r="H33" i="35"/>
  <c r="E33" i="35" s="1"/>
  <c r="C33" i="35" s="1"/>
  <c r="P32" i="35"/>
  <c r="O32" i="35"/>
  <c r="H32" i="35"/>
  <c r="E32" i="35"/>
  <c r="C32" i="35" s="1"/>
  <c r="P31" i="35"/>
  <c r="O31" i="35"/>
  <c r="H31" i="35"/>
  <c r="E31" i="35" s="1"/>
  <c r="C31" i="35" s="1"/>
  <c r="P30" i="35"/>
  <c r="O30" i="35"/>
  <c r="H30" i="35"/>
  <c r="E30" i="35"/>
  <c r="C30" i="35" s="1"/>
  <c r="P29" i="35"/>
  <c r="O29" i="35"/>
  <c r="H29" i="35"/>
  <c r="E29" i="35" s="1"/>
  <c r="C29" i="35" s="1"/>
  <c r="P28" i="35"/>
  <c r="O28" i="35"/>
  <c r="H28" i="35"/>
  <c r="E28" i="35"/>
  <c r="C28" i="35" s="1"/>
  <c r="P27" i="35"/>
  <c r="O27" i="35"/>
  <c r="H27" i="35"/>
  <c r="E27" i="35" s="1"/>
  <c r="C27" i="35" s="1"/>
  <c r="P26" i="35"/>
  <c r="O26" i="35"/>
  <c r="H26" i="35"/>
  <c r="E26" i="35"/>
  <c r="C26" i="35" s="1"/>
  <c r="P25" i="35"/>
  <c r="O25" i="35"/>
  <c r="H25" i="35"/>
  <c r="E25" i="35" s="1"/>
  <c r="C25" i="35" s="1"/>
  <c r="P24" i="35"/>
  <c r="O24" i="35"/>
  <c r="H24" i="35"/>
  <c r="E24" i="35"/>
  <c r="C24" i="35" s="1"/>
  <c r="P23" i="35"/>
  <c r="O23" i="35"/>
  <c r="H23" i="35"/>
  <c r="E23" i="35" s="1"/>
  <c r="C23" i="35" s="1"/>
  <c r="P22" i="35"/>
  <c r="O22" i="35"/>
  <c r="H22" i="35"/>
  <c r="E22" i="35"/>
  <c r="C22" i="35" s="1"/>
  <c r="P21" i="35"/>
  <c r="O21" i="35"/>
  <c r="H21" i="35"/>
  <c r="E21" i="35" s="1"/>
  <c r="C21" i="35" s="1"/>
  <c r="P20" i="35"/>
  <c r="O20" i="35"/>
  <c r="H20" i="35"/>
  <c r="E20" i="35"/>
  <c r="C20" i="35" s="1"/>
  <c r="P19" i="35"/>
  <c r="O19" i="35"/>
  <c r="H19" i="35"/>
  <c r="E19" i="35" s="1"/>
  <c r="C19" i="35" s="1"/>
  <c r="P18" i="35"/>
  <c r="O18" i="35"/>
  <c r="H18" i="35"/>
  <c r="E18" i="35"/>
  <c r="C18" i="35" s="1"/>
  <c r="P17" i="35"/>
  <c r="O17" i="35"/>
  <c r="H17" i="35"/>
  <c r="E17" i="35" s="1"/>
  <c r="C17" i="35" s="1"/>
  <c r="P16" i="35"/>
  <c r="O16" i="35"/>
  <c r="H16" i="35"/>
  <c r="E16" i="35"/>
  <c r="C16" i="35" s="1"/>
  <c r="P15" i="35"/>
  <c r="O15" i="35"/>
  <c r="H15" i="35"/>
  <c r="E15" i="35" s="1"/>
  <c r="C15" i="35" s="1"/>
  <c r="P14" i="35"/>
  <c r="O14" i="35"/>
  <c r="H14" i="35"/>
  <c r="E14" i="35"/>
  <c r="C14" i="35" s="1"/>
  <c r="P13" i="35"/>
  <c r="O13" i="35"/>
  <c r="H13" i="35"/>
  <c r="E13" i="35" s="1"/>
  <c r="C13" i="35" s="1"/>
  <c r="P12" i="35"/>
  <c r="O12" i="35"/>
  <c r="H12" i="35"/>
  <c r="E12" i="35"/>
  <c r="C12" i="35" s="1"/>
  <c r="P11" i="35"/>
  <c r="O11" i="35"/>
  <c r="H11" i="35"/>
  <c r="E11" i="35" s="1"/>
  <c r="C11" i="35" s="1"/>
  <c r="P10" i="35"/>
  <c r="O10" i="35"/>
  <c r="H10" i="35"/>
  <c r="E10" i="35"/>
  <c r="C10" i="35" s="1"/>
  <c r="P9" i="35"/>
  <c r="O9" i="35"/>
  <c r="H9" i="35"/>
  <c r="E9" i="35" s="1"/>
  <c r="C9" i="35" s="1"/>
  <c r="P8" i="35"/>
  <c r="O8" i="35"/>
  <c r="H8" i="35"/>
  <c r="E8" i="35"/>
  <c r="C8" i="35" s="1"/>
  <c r="P7" i="35"/>
  <c r="O7" i="35"/>
  <c r="H7" i="35"/>
  <c r="E7" i="35" s="1"/>
  <c r="C7" i="35" s="1"/>
  <c r="P6" i="35"/>
  <c r="O6" i="35"/>
  <c r="H6" i="35"/>
  <c r="E6" i="35"/>
  <c r="C6" i="35" s="1"/>
  <c r="P5" i="35"/>
  <c r="O5" i="35"/>
  <c r="H5" i="35"/>
  <c r="E5" i="35" s="1"/>
  <c r="P4" i="35"/>
  <c r="E3" i="35"/>
  <c r="L38" i="34"/>
  <c r="K38" i="34"/>
  <c r="N38" i="34" s="1"/>
  <c r="J38" i="34"/>
  <c r="P38" i="34" s="1"/>
  <c r="I38" i="34"/>
  <c r="P35" i="34"/>
  <c r="O35" i="34"/>
  <c r="H35" i="34"/>
  <c r="E35" i="34"/>
  <c r="P34" i="34"/>
  <c r="O34" i="34"/>
  <c r="H34" i="34"/>
  <c r="E34" i="34"/>
  <c r="P33" i="34"/>
  <c r="O33" i="34"/>
  <c r="H33" i="34"/>
  <c r="E33" i="34"/>
  <c r="C33" i="34" s="1"/>
  <c r="P32" i="34"/>
  <c r="O32" i="34"/>
  <c r="H32" i="34"/>
  <c r="E32" i="34" s="1"/>
  <c r="C32" i="34" s="1"/>
  <c r="P31" i="34"/>
  <c r="O31" i="34"/>
  <c r="H31" i="34"/>
  <c r="E31" i="34"/>
  <c r="C31" i="34" s="1"/>
  <c r="P30" i="34"/>
  <c r="O30" i="34"/>
  <c r="H30" i="34"/>
  <c r="E30" i="34" s="1"/>
  <c r="C30" i="34" s="1"/>
  <c r="P29" i="34"/>
  <c r="O29" i="34"/>
  <c r="H29" i="34"/>
  <c r="E29" i="34"/>
  <c r="C29" i="34" s="1"/>
  <c r="P28" i="34"/>
  <c r="O28" i="34"/>
  <c r="H28" i="34"/>
  <c r="E28" i="34" s="1"/>
  <c r="C28" i="34" s="1"/>
  <c r="P27" i="34"/>
  <c r="O27" i="34"/>
  <c r="H27" i="34"/>
  <c r="E27" i="34"/>
  <c r="C27" i="34" s="1"/>
  <c r="P26" i="34"/>
  <c r="O26" i="34"/>
  <c r="H26" i="34"/>
  <c r="E26" i="34" s="1"/>
  <c r="C26" i="34" s="1"/>
  <c r="P25" i="34"/>
  <c r="O25" i="34"/>
  <c r="H25" i="34"/>
  <c r="E25" i="34"/>
  <c r="C25" i="34" s="1"/>
  <c r="P24" i="34"/>
  <c r="O24" i="34"/>
  <c r="H24" i="34"/>
  <c r="E24" i="34" s="1"/>
  <c r="C24" i="34" s="1"/>
  <c r="P23" i="34"/>
  <c r="O23" i="34"/>
  <c r="H23" i="34"/>
  <c r="E23" i="34"/>
  <c r="C23" i="34" s="1"/>
  <c r="P22" i="34"/>
  <c r="O22" i="34"/>
  <c r="H22" i="34"/>
  <c r="E22" i="34" s="1"/>
  <c r="C22" i="34" s="1"/>
  <c r="P21" i="34"/>
  <c r="O21" i="34"/>
  <c r="H21" i="34"/>
  <c r="E21" i="34"/>
  <c r="C21" i="34" s="1"/>
  <c r="P20" i="34"/>
  <c r="O20" i="34"/>
  <c r="H20" i="34"/>
  <c r="E20" i="34" s="1"/>
  <c r="C20" i="34" s="1"/>
  <c r="P19" i="34"/>
  <c r="O19" i="34"/>
  <c r="H19" i="34"/>
  <c r="E19" i="34"/>
  <c r="C19" i="34" s="1"/>
  <c r="P18" i="34"/>
  <c r="O18" i="34"/>
  <c r="H18" i="34"/>
  <c r="E18" i="34" s="1"/>
  <c r="C18" i="34" s="1"/>
  <c r="P17" i="34"/>
  <c r="O17" i="34"/>
  <c r="H17" i="34"/>
  <c r="E17" i="34"/>
  <c r="C17" i="34" s="1"/>
  <c r="P16" i="34"/>
  <c r="O16" i="34"/>
  <c r="H16" i="34"/>
  <c r="E16" i="34" s="1"/>
  <c r="C16" i="34" s="1"/>
  <c r="P15" i="34"/>
  <c r="O15" i="34"/>
  <c r="H15" i="34"/>
  <c r="E15" i="34"/>
  <c r="C15" i="34" s="1"/>
  <c r="P14" i="34"/>
  <c r="O14" i="34"/>
  <c r="H14" i="34"/>
  <c r="E14" i="34" s="1"/>
  <c r="C14" i="34" s="1"/>
  <c r="P13" i="34"/>
  <c r="O13" i="34"/>
  <c r="H13" i="34"/>
  <c r="E13" i="34"/>
  <c r="C13" i="34" s="1"/>
  <c r="P12" i="34"/>
  <c r="O12" i="34"/>
  <c r="H12" i="34"/>
  <c r="E12" i="34" s="1"/>
  <c r="C12" i="34" s="1"/>
  <c r="P11" i="34"/>
  <c r="O11" i="34"/>
  <c r="H11" i="34"/>
  <c r="E11" i="34"/>
  <c r="C11" i="34" s="1"/>
  <c r="P10" i="34"/>
  <c r="O10" i="34"/>
  <c r="H10" i="34"/>
  <c r="E10" i="34" s="1"/>
  <c r="C10" i="34" s="1"/>
  <c r="P9" i="34"/>
  <c r="O9" i="34"/>
  <c r="H9" i="34"/>
  <c r="E9" i="34"/>
  <c r="C9" i="34" s="1"/>
  <c r="P8" i="34"/>
  <c r="O8" i="34"/>
  <c r="H8" i="34"/>
  <c r="E8" i="34" s="1"/>
  <c r="C8" i="34" s="1"/>
  <c r="P7" i="34"/>
  <c r="O7" i="34"/>
  <c r="H7" i="34"/>
  <c r="E7" i="34"/>
  <c r="C7" i="34" s="1"/>
  <c r="P6" i="34"/>
  <c r="O6" i="34"/>
  <c r="H6" i="34"/>
  <c r="E6" i="34" s="1"/>
  <c r="C6" i="34" s="1"/>
  <c r="P5" i="34"/>
  <c r="O5" i="34"/>
  <c r="H5" i="34"/>
  <c r="E5" i="34"/>
  <c r="P4" i="34"/>
  <c r="E3" i="34"/>
  <c r="L38" i="33"/>
  <c r="N38" i="33" s="1"/>
  <c r="K38" i="33"/>
  <c r="J38" i="33"/>
  <c r="P38" i="33" s="1"/>
  <c r="I38" i="33"/>
  <c r="P35" i="33"/>
  <c r="O35" i="33"/>
  <c r="H35" i="33"/>
  <c r="E35" i="33" s="1"/>
  <c r="P34" i="33"/>
  <c r="O34" i="33"/>
  <c r="H34" i="33"/>
  <c r="E34" i="33" s="1"/>
  <c r="P33" i="33"/>
  <c r="O33" i="33"/>
  <c r="H33" i="33"/>
  <c r="E33" i="33" s="1"/>
  <c r="C33" i="33" s="1"/>
  <c r="P32" i="33"/>
  <c r="O32" i="33"/>
  <c r="H32" i="33"/>
  <c r="E32" i="33"/>
  <c r="C32" i="33" s="1"/>
  <c r="P31" i="33"/>
  <c r="O31" i="33"/>
  <c r="H31" i="33"/>
  <c r="E31" i="33" s="1"/>
  <c r="C31" i="33" s="1"/>
  <c r="P30" i="33"/>
  <c r="O30" i="33"/>
  <c r="H30" i="33"/>
  <c r="E30" i="33"/>
  <c r="C30" i="33" s="1"/>
  <c r="P29" i="33"/>
  <c r="O29" i="33"/>
  <c r="H29" i="33"/>
  <c r="E29" i="33" s="1"/>
  <c r="C29" i="33" s="1"/>
  <c r="P28" i="33"/>
  <c r="O28" i="33"/>
  <c r="H28" i="33"/>
  <c r="E28" i="33"/>
  <c r="C28" i="33" s="1"/>
  <c r="P27" i="33"/>
  <c r="O27" i="33"/>
  <c r="H27" i="33"/>
  <c r="E27" i="33" s="1"/>
  <c r="C27" i="33" s="1"/>
  <c r="P26" i="33"/>
  <c r="O26" i="33"/>
  <c r="H26" i="33"/>
  <c r="E26" i="33"/>
  <c r="C26" i="33" s="1"/>
  <c r="P25" i="33"/>
  <c r="O25" i="33"/>
  <c r="H25" i="33"/>
  <c r="E25" i="33" s="1"/>
  <c r="C25" i="33" s="1"/>
  <c r="P24" i="33"/>
  <c r="O24" i="33"/>
  <c r="H24" i="33"/>
  <c r="E24" i="33"/>
  <c r="C24" i="33" s="1"/>
  <c r="P23" i="33"/>
  <c r="O23" i="33"/>
  <c r="H23" i="33"/>
  <c r="E23" i="33" s="1"/>
  <c r="C23" i="33" s="1"/>
  <c r="P22" i="33"/>
  <c r="O22" i="33"/>
  <c r="H22" i="33"/>
  <c r="E22" i="33"/>
  <c r="C22" i="33" s="1"/>
  <c r="P21" i="33"/>
  <c r="O21" i="33"/>
  <c r="H21" i="33"/>
  <c r="E21" i="33" s="1"/>
  <c r="C21" i="33" s="1"/>
  <c r="P20" i="33"/>
  <c r="O20" i="33"/>
  <c r="H20" i="33"/>
  <c r="E20" i="33"/>
  <c r="C20" i="33" s="1"/>
  <c r="P19" i="33"/>
  <c r="O19" i="33"/>
  <c r="H19" i="33"/>
  <c r="E19" i="33" s="1"/>
  <c r="C19" i="33" s="1"/>
  <c r="P18" i="33"/>
  <c r="O18" i="33"/>
  <c r="H18" i="33"/>
  <c r="E18" i="33"/>
  <c r="C18" i="33" s="1"/>
  <c r="P17" i="33"/>
  <c r="O17" i="33"/>
  <c r="H17" i="33"/>
  <c r="E17" i="33" s="1"/>
  <c r="C17" i="33" s="1"/>
  <c r="P16" i="33"/>
  <c r="O16" i="33"/>
  <c r="H16" i="33"/>
  <c r="E16" i="33"/>
  <c r="C16" i="33" s="1"/>
  <c r="P15" i="33"/>
  <c r="O15" i="33"/>
  <c r="H15" i="33"/>
  <c r="E15" i="33" s="1"/>
  <c r="C15" i="33" s="1"/>
  <c r="P14" i="33"/>
  <c r="O14" i="33"/>
  <c r="H14" i="33"/>
  <c r="E14" i="33"/>
  <c r="C14" i="33" s="1"/>
  <c r="P13" i="33"/>
  <c r="O13" i="33"/>
  <c r="H13" i="33"/>
  <c r="E13" i="33" s="1"/>
  <c r="C13" i="33" s="1"/>
  <c r="P12" i="33"/>
  <c r="O12" i="33"/>
  <c r="H12" i="33"/>
  <c r="E12" i="33"/>
  <c r="C12" i="33" s="1"/>
  <c r="P11" i="33"/>
  <c r="O11" i="33"/>
  <c r="H11" i="33"/>
  <c r="E11" i="33" s="1"/>
  <c r="C11" i="33" s="1"/>
  <c r="P10" i="33"/>
  <c r="O10" i="33"/>
  <c r="H10" i="33"/>
  <c r="E10" i="33"/>
  <c r="C10" i="33" s="1"/>
  <c r="P9" i="33"/>
  <c r="O9" i="33"/>
  <c r="H9" i="33"/>
  <c r="E9" i="33" s="1"/>
  <c r="C9" i="33" s="1"/>
  <c r="P8" i="33"/>
  <c r="O8" i="33"/>
  <c r="H8" i="33"/>
  <c r="E8" i="33"/>
  <c r="C8" i="33" s="1"/>
  <c r="P7" i="33"/>
  <c r="O7" i="33"/>
  <c r="H7" i="33"/>
  <c r="E7" i="33" s="1"/>
  <c r="C7" i="33" s="1"/>
  <c r="P6" i="33"/>
  <c r="O6" i="33"/>
  <c r="H6" i="33"/>
  <c r="E6" i="33"/>
  <c r="C6" i="33" s="1"/>
  <c r="P5" i="33"/>
  <c r="O5" i="33"/>
  <c r="H5" i="33"/>
  <c r="E5" i="33" s="1"/>
  <c r="P4" i="33"/>
  <c r="E3" i="33"/>
  <c r="L38" i="32"/>
  <c r="K38" i="32"/>
  <c r="N38" i="32" s="1"/>
  <c r="J38" i="32"/>
  <c r="P38" i="32" s="1"/>
  <c r="I38" i="32"/>
  <c r="P35" i="32"/>
  <c r="O35" i="32"/>
  <c r="H35" i="32"/>
  <c r="E35" i="32"/>
  <c r="P34" i="32"/>
  <c r="O34" i="32"/>
  <c r="H34" i="32"/>
  <c r="E34" i="32"/>
  <c r="P33" i="32"/>
  <c r="O33" i="32"/>
  <c r="H33" i="32"/>
  <c r="E33" i="32"/>
  <c r="C33" i="32" s="1"/>
  <c r="P32" i="32"/>
  <c r="O32" i="32"/>
  <c r="H32" i="32"/>
  <c r="E32" i="32" s="1"/>
  <c r="C32" i="32" s="1"/>
  <c r="P31" i="32"/>
  <c r="O31" i="32"/>
  <c r="H31" i="32"/>
  <c r="E31" i="32"/>
  <c r="C31" i="32" s="1"/>
  <c r="P30" i="32"/>
  <c r="O30" i="32"/>
  <c r="H30" i="32"/>
  <c r="E30" i="32" s="1"/>
  <c r="C30" i="32" s="1"/>
  <c r="P29" i="32"/>
  <c r="O29" i="32"/>
  <c r="H29" i="32"/>
  <c r="E29" i="32"/>
  <c r="C29" i="32" s="1"/>
  <c r="P28" i="32"/>
  <c r="O28" i="32"/>
  <c r="H28" i="32"/>
  <c r="E28" i="32" s="1"/>
  <c r="C28" i="32" s="1"/>
  <c r="P27" i="32"/>
  <c r="O27" i="32"/>
  <c r="H27" i="32"/>
  <c r="E27" i="32"/>
  <c r="C27" i="32" s="1"/>
  <c r="P26" i="32"/>
  <c r="O26" i="32"/>
  <c r="H26" i="32"/>
  <c r="E26" i="32" s="1"/>
  <c r="C26" i="32" s="1"/>
  <c r="P25" i="32"/>
  <c r="O25" i="32"/>
  <c r="H25" i="32"/>
  <c r="E25" i="32"/>
  <c r="C25" i="32" s="1"/>
  <c r="P24" i="32"/>
  <c r="O24" i="32"/>
  <c r="H24" i="32"/>
  <c r="E24" i="32" s="1"/>
  <c r="C24" i="32" s="1"/>
  <c r="P23" i="32"/>
  <c r="O23" i="32"/>
  <c r="H23" i="32"/>
  <c r="E23" i="32"/>
  <c r="C23" i="32" s="1"/>
  <c r="P22" i="32"/>
  <c r="O22" i="32"/>
  <c r="H22" i="32"/>
  <c r="E22" i="32" s="1"/>
  <c r="C22" i="32" s="1"/>
  <c r="P21" i="32"/>
  <c r="O21" i="32"/>
  <c r="H21" i="32"/>
  <c r="E21" i="32"/>
  <c r="C21" i="32" s="1"/>
  <c r="P20" i="32"/>
  <c r="O20" i="32"/>
  <c r="H20" i="32"/>
  <c r="E20" i="32" s="1"/>
  <c r="C20" i="32" s="1"/>
  <c r="P19" i="32"/>
  <c r="O19" i="32"/>
  <c r="H19" i="32"/>
  <c r="E19" i="32"/>
  <c r="C19" i="32" s="1"/>
  <c r="P18" i="32"/>
  <c r="O18" i="32"/>
  <c r="H18" i="32"/>
  <c r="E18" i="32" s="1"/>
  <c r="C18" i="32" s="1"/>
  <c r="P17" i="32"/>
  <c r="O17" i="32"/>
  <c r="H17" i="32"/>
  <c r="E17" i="32"/>
  <c r="C17" i="32" s="1"/>
  <c r="P16" i="32"/>
  <c r="O16" i="32"/>
  <c r="H16" i="32"/>
  <c r="E16" i="32" s="1"/>
  <c r="C16" i="32" s="1"/>
  <c r="P15" i="32"/>
  <c r="O15" i="32"/>
  <c r="H15" i="32"/>
  <c r="E15" i="32"/>
  <c r="C15" i="32" s="1"/>
  <c r="P14" i="32"/>
  <c r="O14" i="32"/>
  <c r="H14" i="32"/>
  <c r="E14" i="32" s="1"/>
  <c r="C14" i="32" s="1"/>
  <c r="P13" i="32"/>
  <c r="O13" i="32"/>
  <c r="H13" i="32"/>
  <c r="E13" i="32"/>
  <c r="C13" i="32" s="1"/>
  <c r="P12" i="32"/>
  <c r="O12" i="32"/>
  <c r="H12" i="32"/>
  <c r="E12" i="32" s="1"/>
  <c r="C12" i="32" s="1"/>
  <c r="P11" i="32"/>
  <c r="O11" i="32"/>
  <c r="H11" i="32"/>
  <c r="E11" i="32"/>
  <c r="C11" i="32" s="1"/>
  <c r="P10" i="32"/>
  <c r="O10" i="32"/>
  <c r="H10" i="32"/>
  <c r="E10" i="32" s="1"/>
  <c r="C10" i="32" s="1"/>
  <c r="P9" i="32"/>
  <c r="O9" i="32"/>
  <c r="H9" i="32"/>
  <c r="E9" i="32"/>
  <c r="C9" i="32" s="1"/>
  <c r="P8" i="32"/>
  <c r="O8" i="32"/>
  <c r="H8" i="32"/>
  <c r="E8" i="32" s="1"/>
  <c r="C8" i="32" s="1"/>
  <c r="P7" i="32"/>
  <c r="O7" i="32"/>
  <c r="H7" i="32"/>
  <c r="E7" i="32"/>
  <c r="C7" i="32" s="1"/>
  <c r="P6" i="32"/>
  <c r="O6" i="32"/>
  <c r="H6" i="32"/>
  <c r="E6" i="32" s="1"/>
  <c r="C6" i="32" s="1"/>
  <c r="P5" i="32"/>
  <c r="O5" i="32"/>
  <c r="H5" i="32"/>
  <c r="E5" i="32"/>
  <c r="C5" i="32" s="1"/>
  <c r="P4" i="32"/>
  <c r="E3" i="32"/>
  <c r="L38" i="31"/>
  <c r="N38" i="31" s="1"/>
  <c r="K38" i="31"/>
  <c r="J38" i="31"/>
  <c r="P38" i="31" s="1"/>
  <c r="I38" i="31"/>
  <c r="P35" i="31"/>
  <c r="O35" i="31"/>
  <c r="H35" i="31"/>
  <c r="E35" i="31" s="1"/>
  <c r="P34" i="31"/>
  <c r="O34" i="31"/>
  <c r="H34" i="31"/>
  <c r="E34" i="31" s="1"/>
  <c r="P33" i="31"/>
  <c r="O33" i="31"/>
  <c r="H33" i="31"/>
  <c r="E33" i="31" s="1"/>
  <c r="C33" i="31" s="1"/>
  <c r="P32" i="31"/>
  <c r="O32" i="31"/>
  <c r="H32" i="31"/>
  <c r="E32" i="31"/>
  <c r="C32" i="31" s="1"/>
  <c r="P31" i="31"/>
  <c r="O31" i="31"/>
  <c r="H31" i="31"/>
  <c r="E31" i="31" s="1"/>
  <c r="C31" i="31" s="1"/>
  <c r="P30" i="31"/>
  <c r="O30" i="31"/>
  <c r="H30" i="31"/>
  <c r="E30" i="31"/>
  <c r="C30" i="31" s="1"/>
  <c r="P29" i="31"/>
  <c r="O29" i="31"/>
  <c r="H29" i="31"/>
  <c r="E29" i="31" s="1"/>
  <c r="C29" i="31" s="1"/>
  <c r="P28" i="31"/>
  <c r="O28" i="31"/>
  <c r="H28" i="31"/>
  <c r="E28" i="31"/>
  <c r="C28" i="31" s="1"/>
  <c r="P27" i="31"/>
  <c r="O27" i="31"/>
  <c r="H27" i="31"/>
  <c r="E27" i="31" s="1"/>
  <c r="C27" i="31" s="1"/>
  <c r="P26" i="31"/>
  <c r="O26" i="31"/>
  <c r="H26" i="31"/>
  <c r="E26" i="31"/>
  <c r="C26" i="31" s="1"/>
  <c r="P25" i="31"/>
  <c r="O25" i="31"/>
  <c r="H25" i="31"/>
  <c r="E25" i="31" s="1"/>
  <c r="C25" i="31" s="1"/>
  <c r="P24" i="31"/>
  <c r="O24" i="31"/>
  <c r="H24" i="31"/>
  <c r="E24" i="31"/>
  <c r="C24" i="31" s="1"/>
  <c r="P23" i="31"/>
  <c r="O23" i="31"/>
  <c r="H23" i="31"/>
  <c r="E23" i="31" s="1"/>
  <c r="C23" i="31" s="1"/>
  <c r="P22" i="31"/>
  <c r="O22" i="31"/>
  <c r="H22" i="31"/>
  <c r="E22" i="31"/>
  <c r="C22" i="31" s="1"/>
  <c r="P21" i="31"/>
  <c r="O21" i="31"/>
  <c r="H21" i="31"/>
  <c r="E21" i="31" s="1"/>
  <c r="C21" i="31" s="1"/>
  <c r="P20" i="31"/>
  <c r="O20" i="31"/>
  <c r="H20" i="31"/>
  <c r="E20" i="31"/>
  <c r="C20" i="31" s="1"/>
  <c r="P19" i="31"/>
  <c r="O19" i="31"/>
  <c r="H19" i="31"/>
  <c r="E19" i="31" s="1"/>
  <c r="C19" i="31" s="1"/>
  <c r="P18" i="31"/>
  <c r="O18" i="31"/>
  <c r="H18" i="31"/>
  <c r="E18" i="31"/>
  <c r="C18" i="31" s="1"/>
  <c r="P17" i="31"/>
  <c r="O17" i="31"/>
  <c r="H17" i="31"/>
  <c r="E17" i="31" s="1"/>
  <c r="C17" i="31" s="1"/>
  <c r="P16" i="31"/>
  <c r="O16" i="31"/>
  <c r="H16" i="31"/>
  <c r="E16" i="31"/>
  <c r="C16" i="31" s="1"/>
  <c r="P15" i="31"/>
  <c r="O15" i="31"/>
  <c r="H15" i="31"/>
  <c r="E15" i="31" s="1"/>
  <c r="C15" i="31" s="1"/>
  <c r="P14" i="31"/>
  <c r="O14" i="31"/>
  <c r="H14" i="31"/>
  <c r="E14" i="31"/>
  <c r="C14" i="31" s="1"/>
  <c r="P13" i="31"/>
  <c r="O13" i="31"/>
  <c r="H13" i="31"/>
  <c r="E13" i="31" s="1"/>
  <c r="C13" i="31" s="1"/>
  <c r="P12" i="31"/>
  <c r="O12" i="31"/>
  <c r="H12" i="31"/>
  <c r="E12" i="31"/>
  <c r="C12" i="31" s="1"/>
  <c r="P11" i="31"/>
  <c r="O11" i="31"/>
  <c r="H11" i="31"/>
  <c r="E11" i="31" s="1"/>
  <c r="C11" i="31" s="1"/>
  <c r="P10" i="31"/>
  <c r="O10" i="31"/>
  <c r="H10" i="31"/>
  <c r="E10" i="31"/>
  <c r="C10" i="31" s="1"/>
  <c r="P9" i="31"/>
  <c r="O9" i="31"/>
  <c r="H9" i="31"/>
  <c r="E9" i="31" s="1"/>
  <c r="C9" i="31" s="1"/>
  <c r="P8" i="31"/>
  <c r="O8" i="31"/>
  <c r="H8" i="31"/>
  <c r="E8" i="31"/>
  <c r="C8" i="31" s="1"/>
  <c r="P7" i="31"/>
  <c r="O7" i="31"/>
  <c r="H7" i="31"/>
  <c r="E7" i="31" s="1"/>
  <c r="C7" i="31" s="1"/>
  <c r="P6" i="31"/>
  <c r="O6" i="31"/>
  <c r="H6" i="31"/>
  <c r="E6" i="31"/>
  <c r="C6" i="31" s="1"/>
  <c r="P5" i="31"/>
  <c r="O5" i="31"/>
  <c r="H5" i="31"/>
  <c r="E5" i="31" s="1"/>
  <c r="P4" i="31"/>
  <c r="E3" i="31"/>
  <c r="L38" i="30"/>
  <c r="K38" i="30"/>
  <c r="N38" i="30" s="1"/>
  <c r="J38" i="30"/>
  <c r="P38" i="30" s="1"/>
  <c r="I38" i="30"/>
  <c r="P35" i="30"/>
  <c r="O35" i="30"/>
  <c r="H35" i="30"/>
  <c r="E35" i="30"/>
  <c r="P34" i="30"/>
  <c r="O34" i="30"/>
  <c r="H34" i="30"/>
  <c r="E34" i="30"/>
  <c r="P33" i="30"/>
  <c r="O33" i="30"/>
  <c r="H33" i="30"/>
  <c r="E33" i="30"/>
  <c r="C33" i="30" s="1"/>
  <c r="P32" i="30"/>
  <c r="O32" i="30"/>
  <c r="H32" i="30"/>
  <c r="E32" i="30" s="1"/>
  <c r="C32" i="30" s="1"/>
  <c r="P31" i="30"/>
  <c r="O31" i="30"/>
  <c r="H31" i="30"/>
  <c r="E31" i="30"/>
  <c r="C31" i="30" s="1"/>
  <c r="P30" i="30"/>
  <c r="O30" i="30"/>
  <c r="H30" i="30"/>
  <c r="E30" i="30" s="1"/>
  <c r="C30" i="30" s="1"/>
  <c r="P29" i="30"/>
  <c r="O29" i="30"/>
  <c r="H29" i="30"/>
  <c r="E29" i="30"/>
  <c r="C29" i="30" s="1"/>
  <c r="P28" i="30"/>
  <c r="O28" i="30"/>
  <c r="H28" i="30"/>
  <c r="E28" i="30" s="1"/>
  <c r="C28" i="30" s="1"/>
  <c r="P27" i="30"/>
  <c r="O27" i="30"/>
  <c r="H27" i="30"/>
  <c r="E27" i="30"/>
  <c r="C27" i="30" s="1"/>
  <c r="P26" i="30"/>
  <c r="O26" i="30"/>
  <c r="H26" i="30"/>
  <c r="E26" i="30" s="1"/>
  <c r="C26" i="30" s="1"/>
  <c r="P25" i="30"/>
  <c r="O25" i="30"/>
  <c r="H25" i="30"/>
  <c r="E25" i="30"/>
  <c r="C25" i="30" s="1"/>
  <c r="P24" i="30"/>
  <c r="O24" i="30"/>
  <c r="H24" i="30"/>
  <c r="E24" i="30" s="1"/>
  <c r="C24" i="30" s="1"/>
  <c r="P23" i="30"/>
  <c r="O23" i="30"/>
  <c r="H23" i="30"/>
  <c r="E23" i="30"/>
  <c r="C23" i="30" s="1"/>
  <c r="P22" i="30"/>
  <c r="O22" i="30"/>
  <c r="H22" i="30"/>
  <c r="E22" i="30" s="1"/>
  <c r="C22" i="30" s="1"/>
  <c r="P21" i="30"/>
  <c r="O21" i="30"/>
  <c r="H21" i="30"/>
  <c r="E21" i="30"/>
  <c r="C21" i="30" s="1"/>
  <c r="P20" i="30"/>
  <c r="O20" i="30"/>
  <c r="H20" i="30"/>
  <c r="E20" i="30" s="1"/>
  <c r="C20" i="30" s="1"/>
  <c r="P19" i="30"/>
  <c r="O19" i="30"/>
  <c r="H19" i="30"/>
  <c r="E19" i="30"/>
  <c r="C19" i="30" s="1"/>
  <c r="P18" i="30"/>
  <c r="O18" i="30"/>
  <c r="H18" i="30"/>
  <c r="E18" i="30" s="1"/>
  <c r="C18" i="30" s="1"/>
  <c r="P17" i="30"/>
  <c r="O17" i="30"/>
  <c r="H17" i="30"/>
  <c r="E17" i="30"/>
  <c r="C17" i="30" s="1"/>
  <c r="P16" i="30"/>
  <c r="O16" i="30"/>
  <c r="H16" i="30"/>
  <c r="E16" i="30" s="1"/>
  <c r="C16" i="30" s="1"/>
  <c r="P15" i="30"/>
  <c r="O15" i="30"/>
  <c r="H15" i="30"/>
  <c r="E15" i="30"/>
  <c r="C15" i="30" s="1"/>
  <c r="P14" i="30"/>
  <c r="O14" i="30"/>
  <c r="H14" i="30"/>
  <c r="E14" i="30" s="1"/>
  <c r="C14" i="30" s="1"/>
  <c r="P13" i="30"/>
  <c r="O13" i="30"/>
  <c r="H13" i="30"/>
  <c r="E13" i="30"/>
  <c r="C13" i="30" s="1"/>
  <c r="P12" i="30"/>
  <c r="O12" i="30"/>
  <c r="H12" i="30"/>
  <c r="E12" i="30" s="1"/>
  <c r="C12" i="30" s="1"/>
  <c r="P11" i="30"/>
  <c r="O11" i="30"/>
  <c r="H11" i="30"/>
  <c r="E11" i="30"/>
  <c r="C11" i="30" s="1"/>
  <c r="P10" i="30"/>
  <c r="O10" i="30"/>
  <c r="H10" i="30"/>
  <c r="E10" i="30" s="1"/>
  <c r="C10" i="30" s="1"/>
  <c r="P9" i="30"/>
  <c r="O9" i="30"/>
  <c r="H9" i="30"/>
  <c r="E9" i="30"/>
  <c r="C9" i="30" s="1"/>
  <c r="P8" i="30"/>
  <c r="O8" i="30"/>
  <c r="H8" i="30"/>
  <c r="E8" i="30" s="1"/>
  <c r="C8" i="30" s="1"/>
  <c r="P7" i="30"/>
  <c r="O7" i="30"/>
  <c r="H7" i="30"/>
  <c r="E7" i="30"/>
  <c r="C7" i="30" s="1"/>
  <c r="P6" i="30"/>
  <c r="O6" i="30"/>
  <c r="H6" i="30"/>
  <c r="E6" i="30" s="1"/>
  <c r="C6" i="30" s="1"/>
  <c r="P5" i="30"/>
  <c r="O5" i="30"/>
  <c r="H5" i="30"/>
  <c r="E5" i="30"/>
  <c r="H38" i="30" s="1"/>
  <c r="P4" i="30"/>
  <c r="E3" i="30"/>
  <c r="L38" i="29"/>
  <c r="N38" i="29" s="1"/>
  <c r="K38" i="29"/>
  <c r="J38" i="29"/>
  <c r="P38" i="29" s="1"/>
  <c r="I38" i="29"/>
  <c r="P35" i="29"/>
  <c r="O35" i="29"/>
  <c r="H35" i="29"/>
  <c r="E35" i="29" s="1"/>
  <c r="P34" i="29"/>
  <c r="O34" i="29"/>
  <c r="H34" i="29"/>
  <c r="E34" i="29" s="1"/>
  <c r="P33" i="29"/>
  <c r="O33" i="29"/>
  <c r="H33" i="29"/>
  <c r="E33" i="29" s="1"/>
  <c r="C33" i="29" s="1"/>
  <c r="P32" i="29"/>
  <c r="O32" i="29"/>
  <c r="H32" i="29"/>
  <c r="E32" i="29"/>
  <c r="C32" i="29" s="1"/>
  <c r="P31" i="29"/>
  <c r="O31" i="29"/>
  <c r="H31" i="29"/>
  <c r="E31" i="29" s="1"/>
  <c r="C31" i="29" s="1"/>
  <c r="P30" i="29"/>
  <c r="O30" i="29"/>
  <c r="H30" i="29"/>
  <c r="E30" i="29"/>
  <c r="C30" i="29" s="1"/>
  <c r="P29" i="29"/>
  <c r="O29" i="29"/>
  <c r="H29" i="29"/>
  <c r="E29" i="29" s="1"/>
  <c r="C29" i="29" s="1"/>
  <c r="P28" i="29"/>
  <c r="O28" i="29"/>
  <c r="H28" i="29"/>
  <c r="E28" i="29"/>
  <c r="C28" i="29" s="1"/>
  <c r="P27" i="29"/>
  <c r="O27" i="29"/>
  <c r="H27" i="29"/>
  <c r="E27" i="29" s="1"/>
  <c r="C27" i="29" s="1"/>
  <c r="P26" i="29"/>
  <c r="O26" i="29"/>
  <c r="H26" i="29"/>
  <c r="E26" i="29"/>
  <c r="C26" i="29" s="1"/>
  <c r="P25" i="29"/>
  <c r="O25" i="29"/>
  <c r="H25" i="29"/>
  <c r="E25" i="29" s="1"/>
  <c r="C25" i="29" s="1"/>
  <c r="P24" i="29"/>
  <c r="O24" i="29"/>
  <c r="H24" i="29"/>
  <c r="E24" i="29"/>
  <c r="C24" i="29" s="1"/>
  <c r="P23" i="29"/>
  <c r="O23" i="29"/>
  <c r="H23" i="29"/>
  <c r="E23" i="29" s="1"/>
  <c r="C23" i="29" s="1"/>
  <c r="P22" i="29"/>
  <c r="O22" i="29"/>
  <c r="H22" i="29"/>
  <c r="E22" i="29"/>
  <c r="C22" i="29" s="1"/>
  <c r="P21" i="29"/>
  <c r="O21" i="29"/>
  <c r="H21" i="29"/>
  <c r="E21" i="29" s="1"/>
  <c r="C21" i="29" s="1"/>
  <c r="P20" i="29"/>
  <c r="O20" i="29"/>
  <c r="H20" i="29"/>
  <c r="E20" i="29"/>
  <c r="C20" i="29" s="1"/>
  <c r="P19" i="29"/>
  <c r="O19" i="29"/>
  <c r="H19" i="29"/>
  <c r="E19" i="29" s="1"/>
  <c r="C19" i="29" s="1"/>
  <c r="P18" i="29"/>
  <c r="O18" i="29"/>
  <c r="H18" i="29"/>
  <c r="E18" i="29"/>
  <c r="C18" i="29" s="1"/>
  <c r="P17" i="29"/>
  <c r="O17" i="29"/>
  <c r="H17" i="29"/>
  <c r="E17" i="29" s="1"/>
  <c r="C17" i="29" s="1"/>
  <c r="P16" i="29"/>
  <c r="O16" i="29"/>
  <c r="H16" i="29"/>
  <c r="E16" i="29"/>
  <c r="C16" i="29" s="1"/>
  <c r="P15" i="29"/>
  <c r="O15" i="29"/>
  <c r="H15" i="29"/>
  <c r="E15" i="29" s="1"/>
  <c r="C15" i="29" s="1"/>
  <c r="P14" i="29"/>
  <c r="O14" i="29"/>
  <c r="H14" i="29"/>
  <c r="E14" i="29"/>
  <c r="C14" i="29" s="1"/>
  <c r="P13" i="29"/>
  <c r="O13" i="29"/>
  <c r="H13" i="29"/>
  <c r="E13" i="29" s="1"/>
  <c r="C13" i="29" s="1"/>
  <c r="P12" i="29"/>
  <c r="O12" i="29"/>
  <c r="H12" i="29"/>
  <c r="E12" i="29"/>
  <c r="C12" i="29" s="1"/>
  <c r="P11" i="29"/>
  <c r="O11" i="29"/>
  <c r="H11" i="29"/>
  <c r="E11" i="29" s="1"/>
  <c r="C11" i="29" s="1"/>
  <c r="P10" i="29"/>
  <c r="O10" i="29"/>
  <c r="H10" i="29"/>
  <c r="E10" i="29"/>
  <c r="C10" i="29" s="1"/>
  <c r="P9" i="29"/>
  <c r="O9" i="29"/>
  <c r="H9" i="29"/>
  <c r="E9" i="29" s="1"/>
  <c r="C9" i="29" s="1"/>
  <c r="P8" i="29"/>
  <c r="O8" i="29"/>
  <c r="H8" i="29"/>
  <c r="E8" i="29"/>
  <c r="C8" i="29" s="1"/>
  <c r="P7" i="29"/>
  <c r="O7" i="29"/>
  <c r="H7" i="29"/>
  <c r="E7" i="29" s="1"/>
  <c r="C7" i="29" s="1"/>
  <c r="P6" i="29"/>
  <c r="O6" i="29"/>
  <c r="H6" i="29"/>
  <c r="E6" i="29"/>
  <c r="C6" i="29" s="1"/>
  <c r="P5" i="29"/>
  <c r="O5" i="29"/>
  <c r="H5" i="29"/>
  <c r="E5" i="29" s="1"/>
  <c r="P4" i="29"/>
  <c r="E3" i="29"/>
  <c r="L38" i="28"/>
  <c r="K38" i="28"/>
  <c r="N38" i="28" s="1"/>
  <c r="J38" i="28"/>
  <c r="P38" i="28" s="1"/>
  <c r="I38" i="28"/>
  <c r="P35" i="28"/>
  <c r="O35" i="28"/>
  <c r="H35" i="28"/>
  <c r="E35" i="28"/>
  <c r="P34" i="28"/>
  <c r="O34" i="28"/>
  <c r="H34" i="28"/>
  <c r="E34" i="28"/>
  <c r="P33" i="28"/>
  <c r="O33" i="28"/>
  <c r="H33" i="28"/>
  <c r="E33" i="28"/>
  <c r="C33" i="28" s="1"/>
  <c r="P32" i="28"/>
  <c r="O32" i="28"/>
  <c r="H32" i="28"/>
  <c r="E32" i="28" s="1"/>
  <c r="C32" i="28" s="1"/>
  <c r="P31" i="28"/>
  <c r="O31" i="28"/>
  <c r="H31" i="28"/>
  <c r="E31" i="28"/>
  <c r="C31" i="28" s="1"/>
  <c r="P30" i="28"/>
  <c r="O30" i="28"/>
  <c r="H30" i="28"/>
  <c r="E30" i="28" s="1"/>
  <c r="C30" i="28" s="1"/>
  <c r="P29" i="28"/>
  <c r="O29" i="28"/>
  <c r="H29" i="28"/>
  <c r="E29" i="28"/>
  <c r="C29" i="28" s="1"/>
  <c r="P28" i="28"/>
  <c r="O28" i="28"/>
  <c r="H28" i="28"/>
  <c r="E28" i="28" s="1"/>
  <c r="C28" i="28" s="1"/>
  <c r="P27" i="28"/>
  <c r="O27" i="28"/>
  <c r="H27" i="28"/>
  <c r="E27" i="28"/>
  <c r="C27" i="28" s="1"/>
  <c r="P26" i="28"/>
  <c r="O26" i="28"/>
  <c r="H26" i="28"/>
  <c r="E26" i="28" s="1"/>
  <c r="C26" i="28" s="1"/>
  <c r="P25" i="28"/>
  <c r="O25" i="28"/>
  <c r="H25" i="28"/>
  <c r="E25" i="28"/>
  <c r="C25" i="28" s="1"/>
  <c r="P24" i="28"/>
  <c r="O24" i="28"/>
  <c r="H24" i="28"/>
  <c r="E24" i="28" s="1"/>
  <c r="C24" i="28" s="1"/>
  <c r="P23" i="28"/>
  <c r="O23" i="28"/>
  <c r="H23" i="28"/>
  <c r="E23" i="28"/>
  <c r="C23" i="28" s="1"/>
  <c r="P22" i="28"/>
  <c r="O22" i="28"/>
  <c r="H22" i="28"/>
  <c r="E22" i="28" s="1"/>
  <c r="C22" i="28" s="1"/>
  <c r="P21" i="28"/>
  <c r="O21" i="28"/>
  <c r="H21" i="28"/>
  <c r="E21" i="28"/>
  <c r="C21" i="28" s="1"/>
  <c r="P20" i="28"/>
  <c r="O20" i="28"/>
  <c r="H20" i="28"/>
  <c r="E20" i="28" s="1"/>
  <c r="C20" i="28" s="1"/>
  <c r="P19" i="28"/>
  <c r="O19" i="28"/>
  <c r="H19" i="28"/>
  <c r="E19" i="28"/>
  <c r="C19" i="28" s="1"/>
  <c r="P18" i="28"/>
  <c r="O18" i="28"/>
  <c r="H18" i="28"/>
  <c r="E18" i="28" s="1"/>
  <c r="C18" i="28" s="1"/>
  <c r="P17" i="28"/>
  <c r="O17" i="28"/>
  <c r="H17" i="28"/>
  <c r="E17" i="28"/>
  <c r="C17" i="28" s="1"/>
  <c r="P16" i="28"/>
  <c r="O16" i="28"/>
  <c r="H16" i="28"/>
  <c r="E16" i="28" s="1"/>
  <c r="C16" i="28" s="1"/>
  <c r="P15" i="28"/>
  <c r="O15" i="28"/>
  <c r="H15" i="28"/>
  <c r="E15" i="28"/>
  <c r="C15" i="28" s="1"/>
  <c r="P14" i="28"/>
  <c r="O14" i="28"/>
  <c r="H14" i="28"/>
  <c r="E14" i="28" s="1"/>
  <c r="C14" i="28" s="1"/>
  <c r="P13" i="28"/>
  <c r="O13" i="28"/>
  <c r="H13" i="28"/>
  <c r="E13" i="28"/>
  <c r="C13" i="28" s="1"/>
  <c r="P12" i="28"/>
  <c r="O12" i="28"/>
  <c r="H12" i="28"/>
  <c r="E12" i="28" s="1"/>
  <c r="C12" i="28" s="1"/>
  <c r="P11" i="28"/>
  <c r="O11" i="28"/>
  <c r="H11" i="28"/>
  <c r="E11" i="28"/>
  <c r="C11" i="28" s="1"/>
  <c r="P10" i="28"/>
  <c r="O10" i="28"/>
  <c r="H10" i="28"/>
  <c r="E10" i="28" s="1"/>
  <c r="C10" i="28" s="1"/>
  <c r="P9" i="28"/>
  <c r="O9" i="28"/>
  <c r="H9" i="28"/>
  <c r="E9" i="28"/>
  <c r="C9" i="28" s="1"/>
  <c r="P8" i="28"/>
  <c r="O8" i="28"/>
  <c r="H8" i="28"/>
  <c r="E8" i="28" s="1"/>
  <c r="C8" i="28" s="1"/>
  <c r="P7" i="28"/>
  <c r="O7" i="28"/>
  <c r="H7" i="28"/>
  <c r="E7" i="28"/>
  <c r="C7" i="28" s="1"/>
  <c r="P6" i="28"/>
  <c r="O6" i="28"/>
  <c r="H6" i="28"/>
  <c r="E6" i="28" s="1"/>
  <c r="C6" i="28" s="1"/>
  <c r="P5" i="28"/>
  <c r="O5" i="28"/>
  <c r="H5" i="28"/>
  <c r="E5" i="28"/>
  <c r="C5" i="28" s="1"/>
  <c r="C36" i="28" s="1"/>
  <c r="P4" i="28"/>
  <c r="E3" i="28"/>
  <c r="L38" i="27"/>
  <c r="N38" i="27" s="1"/>
  <c r="K38" i="27"/>
  <c r="J38" i="27"/>
  <c r="P38" i="27" s="1"/>
  <c r="I38" i="27"/>
  <c r="P35" i="27"/>
  <c r="O35" i="27"/>
  <c r="H35" i="27"/>
  <c r="E35" i="27" s="1"/>
  <c r="P34" i="27"/>
  <c r="O34" i="27"/>
  <c r="H34" i="27"/>
  <c r="E34" i="27" s="1"/>
  <c r="P33" i="27"/>
  <c r="O33" i="27"/>
  <c r="H33" i="27"/>
  <c r="E33" i="27" s="1"/>
  <c r="C33" i="27" s="1"/>
  <c r="P32" i="27"/>
  <c r="O32" i="27"/>
  <c r="H32" i="27"/>
  <c r="E32" i="27"/>
  <c r="C32" i="27" s="1"/>
  <c r="P31" i="27"/>
  <c r="O31" i="27"/>
  <c r="H31" i="27"/>
  <c r="E31" i="27" s="1"/>
  <c r="C31" i="27" s="1"/>
  <c r="P30" i="27"/>
  <c r="O30" i="27"/>
  <c r="H30" i="27"/>
  <c r="E30" i="27"/>
  <c r="C30" i="27" s="1"/>
  <c r="P29" i="27"/>
  <c r="O29" i="27"/>
  <c r="H29" i="27"/>
  <c r="E29" i="27" s="1"/>
  <c r="C29" i="27" s="1"/>
  <c r="P28" i="27"/>
  <c r="O28" i="27"/>
  <c r="H28" i="27"/>
  <c r="E28" i="27"/>
  <c r="C28" i="27" s="1"/>
  <c r="P27" i="27"/>
  <c r="O27" i="27"/>
  <c r="H27" i="27"/>
  <c r="E27" i="27" s="1"/>
  <c r="C27" i="27" s="1"/>
  <c r="P26" i="27"/>
  <c r="O26" i="27"/>
  <c r="H26" i="27"/>
  <c r="E26" i="27"/>
  <c r="C26" i="27" s="1"/>
  <c r="P25" i="27"/>
  <c r="O25" i="27"/>
  <c r="H25" i="27"/>
  <c r="E25" i="27" s="1"/>
  <c r="C25" i="27" s="1"/>
  <c r="P24" i="27"/>
  <c r="O24" i="27"/>
  <c r="H24" i="27"/>
  <c r="E24" i="27"/>
  <c r="C24" i="27" s="1"/>
  <c r="P23" i="27"/>
  <c r="O23" i="27"/>
  <c r="H23" i="27"/>
  <c r="E23" i="27" s="1"/>
  <c r="C23" i="27" s="1"/>
  <c r="P22" i="27"/>
  <c r="O22" i="27"/>
  <c r="H22" i="27"/>
  <c r="E22" i="27"/>
  <c r="C22" i="27" s="1"/>
  <c r="P21" i="27"/>
  <c r="O21" i="27"/>
  <c r="H21" i="27"/>
  <c r="E21" i="27" s="1"/>
  <c r="C21" i="27" s="1"/>
  <c r="P20" i="27"/>
  <c r="O20" i="27"/>
  <c r="H20" i="27"/>
  <c r="E20" i="27"/>
  <c r="C20" i="27" s="1"/>
  <c r="P19" i="27"/>
  <c r="O19" i="27"/>
  <c r="H19" i="27"/>
  <c r="E19" i="27" s="1"/>
  <c r="C19" i="27" s="1"/>
  <c r="P18" i="27"/>
  <c r="O18" i="27"/>
  <c r="H18" i="27"/>
  <c r="E18" i="27"/>
  <c r="C18" i="27" s="1"/>
  <c r="P17" i="27"/>
  <c r="O17" i="27"/>
  <c r="H17" i="27"/>
  <c r="E17" i="27" s="1"/>
  <c r="C17" i="27" s="1"/>
  <c r="P16" i="27"/>
  <c r="O16" i="27"/>
  <c r="H16" i="27"/>
  <c r="E16" i="27"/>
  <c r="C16" i="27" s="1"/>
  <c r="P15" i="27"/>
  <c r="O15" i="27"/>
  <c r="H15" i="27"/>
  <c r="E15" i="27" s="1"/>
  <c r="C15" i="27" s="1"/>
  <c r="P14" i="27"/>
  <c r="O14" i="27"/>
  <c r="H14" i="27"/>
  <c r="E14" i="27"/>
  <c r="C14" i="27" s="1"/>
  <c r="P13" i="27"/>
  <c r="O13" i="27"/>
  <c r="H13" i="27"/>
  <c r="E13" i="27" s="1"/>
  <c r="C13" i="27" s="1"/>
  <c r="P12" i="27"/>
  <c r="O12" i="27"/>
  <c r="H12" i="27"/>
  <c r="E12" i="27"/>
  <c r="C12" i="27" s="1"/>
  <c r="P11" i="27"/>
  <c r="O11" i="27"/>
  <c r="H11" i="27"/>
  <c r="E11" i="27" s="1"/>
  <c r="C11" i="27" s="1"/>
  <c r="P10" i="27"/>
  <c r="O10" i="27"/>
  <c r="H10" i="27"/>
  <c r="E10" i="27"/>
  <c r="C10" i="27" s="1"/>
  <c r="P9" i="27"/>
  <c r="O9" i="27"/>
  <c r="H9" i="27"/>
  <c r="E9" i="27" s="1"/>
  <c r="C9" i="27" s="1"/>
  <c r="P8" i="27"/>
  <c r="O8" i="27"/>
  <c r="H8" i="27"/>
  <c r="E8" i="27"/>
  <c r="C8" i="27" s="1"/>
  <c r="P7" i="27"/>
  <c r="O7" i="27"/>
  <c r="H7" i="27"/>
  <c r="E7" i="27" s="1"/>
  <c r="C7" i="27" s="1"/>
  <c r="P6" i="27"/>
  <c r="O6" i="27"/>
  <c r="H6" i="27"/>
  <c r="E6" i="27"/>
  <c r="C6" i="27" s="1"/>
  <c r="P5" i="27"/>
  <c r="O5" i="27"/>
  <c r="H5" i="27"/>
  <c r="E5" i="27" s="1"/>
  <c r="P4" i="27"/>
  <c r="E3" i="27"/>
  <c r="L38" i="26"/>
  <c r="K38" i="26"/>
  <c r="N38" i="26" s="1"/>
  <c r="J38" i="26"/>
  <c r="P38" i="26" s="1"/>
  <c r="I38" i="26"/>
  <c r="P35" i="26"/>
  <c r="O35" i="26"/>
  <c r="H35" i="26"/>
  <c r="E35" i="26"/>
  <c r="P34" i="26"/>
  <c r="O34" i="26"/>
  <c r="H34" i="26"/>
  <c r="E34" i="26"/>
  <c r="P33" i="26"/>
  <c r="O33" i="26"/>
  <c r="H33" i="26"/>
  <c r="E33" i="26"/>
  <c r="C33" i="26" s="1"/>
  <c r="P32" i="26"/>
  <c r="O32" i="26"/>
  <c r="H32" i="26"/>
  <c r="E32" i="26" s="1"/>
  <c r="C32" i="26" s="1"/>
  <c r="P31" i="26"/>
  <c r="O31" i="26"/>
  <c r="H31" i="26"/>
  <c r="E31" i="26"/>
  <c r="C31" i="26" s="1"/>
  <c r="P30" i="26"/>
  <c r="O30" i="26"/>
  <c r="H30" i="26"/>
  <c r="E30" i="26" s="1"/>
  <c r="C30" i="26" s="1"/>
  <c r="P29" i="26"/>
  <c r="O29" i="26"/>
  <c r="H29" i="26"/>
  <c r="E29" i="26"/>
  <c r="C29" i="26" s="1"/>
  <c r="P28" i="26"/>
  <c r="O28" i="26"/>
  <c r="H28" i="26"/>
  <c r="E28" i="26" s="1"/>
  <c r="C28" i="26" s="1"/>
  <c r="P27" i="26"/>
  <c r="O27" i="26"/>
  <c r="H27" i="26"/>
  <c r="E27" i="26"/>
  <c r="C27" i="26" s="1"/>
  <c r="P26" i="26"/>
  <c r="O26" i="26"/>
  <c r="H26" i="26"/>
  <c r="E26" i="26" s="1"/>
  <c r="C26" i="26" s="1"/>
  <c r="P25" i="26"/>
  <c r="O25" i="26"/>
  <c r="H25" i="26"/>
  <c r="E25" i="26"/>
  <c r="C25" i="26" s="1"/>
  <c r="P24" i="26"/>
  <c r="O24" i="26"/>
  <c r="H24" i="26"/>
  <c r="E24" i="26" s="1"/>
  <c r="C24" i="26" s="1"/>
  <c r="P23" i="26"/>
  <c r="O23" i="26"/>
  <c r="H23" i="26"/>
  <c r="E23" i="26"/>
  <c r="C23" i="26" s="1"/>
  <c r="P22" i="26"/>
  <c r="O22" i="26"/>
  <c r="H22" i="26"/>
  <c r="E22" i="26" s="1"/>
  <c r="C22" i="26" s="1"/>
  <c r="P21" i="26"/>
  <c r="O21" i="26"/>
  <c r="H21" i="26"/>
  <c r="E21" i="26"/>
  <c r="C21" i="26" s="1"/>
  <c r="P20" i="26"/>
  <c r="O20" i="26"/>
  <c r="H20" i="26"/>
  <c r="E20" i="26" s="1"/>
  <c r="C20" i="26" s="1"/>
  <c r="P19" i="26"/>
  <c r="O19" i="26"/>
  <c r="H19" i="26"/>
  <c r="E19" i="26"/>
  <c r="C19" i="26" s="1"/>
  <c r="P18" i="26"/>
  <c r="O18" i="26"/>
  <c r="H18" i="26"/>
  <c r="E18" i="26" s="1"/>
  <c r="C18" i="26" s="1"/>
  <c r="P17" i="26"/>
  <c r="O17" i="26"/>
  <c r="H17" i="26"/>
  <c r="E17" i="26"/>
  <c r="C17" i="26" s="1"/>
  <c r="P16" i="26"/>
  <c r="O16" i="26"/>
  <c r="H16" i="26"/>
  <c r="E16" i="26" s="1"/>
  <c r="C16" i="26" s="1"/>
  <c r="P15" i="26"/>
  <c r="O15" i="26"/>
  <c r="H15" i="26"/>
  <c r="E15" i="26"/>
  <c r="C15" i="26" s="1"/>
  <c r="P14" i="26"/>
  <c r="O14" i="26"/>
  <c r="H14" i="26"/>
  <c r="E14" i="26" s="1"/>
  <c r="C14" i="26" s="1"/>
  <c r="P13" i="26"/>
  <c r="O13" i="26"/>
  <c r="H13" i="26"/>
  <c r="E13" i="26"/>
  <c r="C13" i="26" s="1"/>
  <c r="P12" i="26"/>
  <c r="O12" i="26"/>
  <c r="H12" i="26"/>
  <c r="E12" i="26" s="1"/>
  <c r="C12" i="26" s="1"/>
  <c r="P11" i="26"/>
  <c r="O11" i="26"/>
  <c r="H11" i="26"/>
  <c r="E11" i="26"/>
  <c r="C11" i="26" s="1"/>
  <c r="P10" i="26"/>
  <c r="O10" i="26"/>
  <c r="H10" i="26"/>
  <c r="E10" i="26" s="1"/>
  <c r="C10" i="26" s="1"/>
  <c r="P9" i="26"/>
  <c r="O9" i="26"/>
  <c r="H9" i="26"/>
  <c r="E9" i="26"/>
  <c r="C9" i="26" s="1"/>
  <c r="P8" i="26"/>
  <c r="O8" i="26"/>
  <c r="H8" i="26"/>
  <c r="E8" i="26" s="1"/>
  <c r="C8" i="26" s="1"/>
  <c r="P7" i="26"/>
  <c r="O7" i="26"/>
  <c r="H7" i="26"/>
  <c r="E7" i="26"/>
  <c r="C7" i="26" s="1"/>
  <c r="P6" i="26"/>
  <c r="O6" i="26"/>
  <c r="H6" i="26"/>
  <c r="E6" i="26" s="1"/>
  <c r="C6" i="26" s="1"/>
  <c r="P5" i="26"/>
  <c r="O5" i="26"/>
  <c r="H5" i="26"/>
  <c r="E5" i="26"/>
  <c r="P4" i="26"/>
  <c r="E3" i="26"/>
  <c r="L38" i="25"/>
  <c r="N38" i="25" s="1"/>
  <c r="K38" i="25"/>
  <c r="J38" i="25"/>
  <c r="P38" i="25" s="1"/>
  <c r="I38" i="25"/>
  <c r="P35" i="25"/>
  <c r="O35" i="25"/>
  <c r="H35" i="25"/>
  <c r="E35" i="25" s="1"/>
  <c r="P34" i="25"/>
  <c r="O34" i="25"/>
  <c r="H34" i="25"/>
  <c r="E34" i="25" s="1"/>
  <c r="P33" i="25"/>
  <c r="O33" i="25"/>
  <c r="H33" i="25"/>
  <c r="E33" i="25" s="1"/>
  <c r="C33" i="25" s="1"/>
  <c r="P32" i="25"/>
  <c r="O32" i="25"/>
  <c r="H32" i="25"/>
  <c r="E32" i="25"/>
  <c r="C32" i="25" s="1"/>
  <c r="P31" i="25"/>
  <c r="O31" i="25"/>
  <c r="H31" i="25"/>
  <c r="E31" i="25" s="1"/>
  <c r="C31" i="25" s="1"/>
  <c r="P30" i="25"/>
  <c r="O30" i="25"/>
  <c r="H30" i="25"/>
  <c r="E30" i="25"/>
  <c r="C30" i="25" s="1"/>
  <c r="P29" i="25"/>
  <c r="O29" i="25"/>
  <c r="H29" i="25"/>
  <c r="E29" i="25" s="1"/>
  <c r="C29" i="25" s="1"/>
  <c r="P28" i="25"/>
  <c r="O28" i="25"/>
  <c r="H28" i="25"/>
  <c r="E28" i="25"/>
  <c r="C28" i="25" s="1"/>
  <c r="P27" i="25"/>
  <c r="O27" i="25"/>
  <c r="H27" i="25"/>
  <c r="E27" i="25" s="1"/>
  <c r="C27" i="25" s="1"/>
  <c r="P26" i="25"/>
  <c r="O26" i="25"/>
  <c r="H26" i="25"/>
  <c r="E26" i="25"/>
  <c r="C26" i="25" s="1"/>
  <c r="P25" i="25"/>
  <c r="O25" i="25"/>
  <c r="H25" i="25"/>
  <c r="E25" i="25" s="1"/>
  <c r="C25" i="25" s="1"/>
  <c r="P24" i="25"/>
  <c r="O24" i="25"/>
  <c r="H24" i="25"/>
  <c r="E24" i="25"/>
  <c r="C24" i="25" s="1"/>
  <c r="P23" i="25"/>
  <c r="O23" i="25"/>
  <c r="H23" i="25"/>
  <c r="E23" i="25" s="1"/>
  <c r="C23" i="25" s="1"/>
  <c r="P22" i="25"/>
  <c r="O22" i="25"/>
  <c r="H22" i="25"/>
  <c r="E22" i="25"/>
  <c r="C22" i="25" s="1"/>
  <c r="P21" i="25"/>
  <c r="O21" i="25"/>
  <c r="H21" i="25"/>
  <c r="E21" i="25" s="1"/>
  <c r="C21" i="25" s="1"/>
  <c r="P20" i="25"/>
  <c r="O20" i="25"/>
  <c r="H20" i="25"/>
  <c r="E20" i="25"/>
  <c r="C20" i="25" s="1"/>
  <c r="P19" i="25"/>
  <c r="O19" i="25"/>
  <c r="H19" i="25"/>
  <c r="E19" i="25" s="1"/>
  <c r="C19" i="25" s="1"/>
  <c r="P18" i="25"/>
  <c r="O18" i="25"/>
  <c r="H18" i="25"/>
  <c r="E18" i="25"/>
  <c r="C18" i="25" s="1"/>
  <c r="P17" i="25"/>
  <c r="O17" i="25"/>
  <c r="H17" i="25"/>
  <c r="E17" i="25" s="1"/>
  <c r="C17" i="25" s="1"/>
  <c r="P16" i="25"/>
  <c r="O16" i="25"/>
  <c r="H16" i="25"/>
  <c r="E16" i="25"/>
  <c r="C16" i="25" s="1"/>
  <c r="P15" i="25"/>
  <c r="O15" i="25"/>
  <c r="H15" i="25"/>
  <c r="E15" i="25" s="1"/>
  <c r="C15" i="25" s="1"/>
  <c r="P14" i="25"/>
  <c r="O14" i="25"/>
  <c r="H14" i="25"/>
  <c r="E14" i="25"/>
  <c r="C14" i="25" s="1"/>
  <c r="P13" i="25"/>
  <c r="O13" i="25"/>
  <c r="H13" i="25"/>
  <c r="E13" i="25" s="1"/>
  <c r="C13" i="25" s="1"/>
  <c r="P12" i="25"/>
  <c r="O12" i="25"/>
  <c r="H12" i="25"/>
  <c r="E12" i="25"/>
  <c r="C12" i="25" s="1"/>
  <c r="P11" i="25"/>
  <c r="O11" i="25"/>
  <c r="H11" i="25"/>
  <c r="E11" i="25" s="1"/>
  <c r="C11" i="25" s="1"/>
  <c r="P10" i="25"/>
  <c r="O10" i="25"/>
  <c r="H10" i="25"/>
  <c r="E10" i="25"/>
  <c r="C10" i="25" s="1"/>
  <c r="P9" i="25"/>
  <c r="O9" i="25"/>
  <c r="H9" i="25"/>
  <c r="E9" i="25" s="1"/>
  <c r="C9" i="25" s="1"/>
  <c r="P8" i="25"/>
  <c r="O8" i="25"/>
  <c r="H8" i="25"/>
  <c r="E8" i="25"/>
  <c r="C8" i="25" s="1"/>
  <c r="P7" i="25"/>
  <c r="O7" i="25"/>
  <c r="H7" i="25"/>
  <c r="E7" i="25" s="1"/>
  <c r="C7" i="25" s="1"/>
  <c r="P6" i="25"/>
  <c r="O6" i="25"/>
  <c r="H6" i="25"/>
  <c r="E6" i="25"/>
  <c r="C6" i="25" s="1"/>
  <c r="P5" i="25"/>
  <c r="O5" i="25"/>
  <c r="H5" i="25"/>
  <c r="E5" i="25" s="1"/>
  <c r="P4" i="25"/>
  <c r="E3" i="25"/>
  <c r="L38" i="24"/>
  <c r="K38" i="24"/>
  <c r="N38" i="24" s="1"/>
  <c r="J38" i="24"/>
  <c r="P38" i="24" s="1"/>
  <c r="I38" i="24"/>
  <c r="P35" i="24"/>
  <c r="O35" i="24"/>
  <c r="H35" i="24"/>
  <c r="E35" i="24"/>
  <c r="P34" i="24"/>
  <c r="O34" i="24"/>
  <c r="H34" i="24"/>
  <c r="E34" i="24"/>
  <c r="P33" i="24"/>
  <c r="O33" i="24"/>
  <c r="H33" i="24"/>
  <c r="E33" i="24"/>
  <c r="C33" i="24" s="1"/>
  <c r="P32" i="24"/>
  <c r="O32" i="24"/>
  <c r="H32" i="24"/>
  <c r="E32" i="24" s="1"/>
  <c r="C32" i="24" s="1"/>
  <c r="P31" i="24"/>
  <c r="O31" i="24"/>
  <c r="H31" i="24"/>
  <c r="E31" i="24"/>
  <c r="C31" i="24" s="1"/>
  <c r="P30" i="24"/>
  <c r="O30" i="24"/>
  <c r="H30" i="24"/>
  <c r="E30" i="24" s="1"/>
  <c r="C30" i="24" s="1"/>
  <c r="P29" i="24"/>
  <c r="O29" i="24"/>
  <c r="H29" i="24"/>
  <c r="E29" i="24"/>
  <c r="C29" i="24" s="1"/>
  <c r="P28" i="24"/>
  <c r="O28" i="24"/>
  <c r="H28" i="24"/>
  <c r="E28" i="24" s="1"/>
  <c r="C28" i="24" s="1"/>
  <c r="P27" i="24"/>
  <c r="O27" i="24"/>
  <c r="H27" i="24"/>
  <c r="E27" i="24"/>
  <c r="C27" i="24" s="1"/>
  <c r="P26" i="24"/>
  <c r="O26" i="24"/>
  <c r="H26" i="24"/>
  <c r="E26" i="24" s="1"/>
  <c r="C26" i="24" s="1"/>
  <c r="P25" i="24"/>
  <c r="O25" i="24"/>
  <c r="H25" i="24"/>
  <c r="E25" i="24"/>
  <c r="C25" i="24" s="1"/>
  <c r="P24" i="24"/>
  <c r="O24" i="24"/>
  <c r="H24" i="24"/>
  <c r="E24" i="24" s="1"/>
  <c r="C24" i="24" s="1"/>
  <c r="P23" i="24"/>
  <c r="O23" i="24"/>
  <c r="H23" i="24"/>
  <c r="E23" i="24"/>
  <c r="C23" i="24" s="1"/>
  <c r="P22" i="24"/>
  <c r="O22" i="24"/>
  <c r="H22" i="24"/>
  <c r="E22" i="24" s="1"/>
  <c r="C22" i="24" s="1"/>
  <c r="P21" i="24"/>
  <c r="O21" i="24"/>
  <c r="H21" i="24"/>
  <c r="E21" i="24"/>
  <c r="C21" i="24" s="1"/>
  <c r="P20" i="24"/>
  <c r="O20" i="24"/>
  <c r="H20" i="24"/>
  <c r="E20" i="24" s="1"/>
  <c r="C20" i="24" s="1"/>
  <c r="P19" i="24"/>
  <c r="O19" i="24"/>
  <c r="H19" i="24"/>
  <c r="E19" i="24"/>
  <c r="C19" i="24" s="1"/>
  <c r="P18" i="24"/>
  <c r="O18" i="24"/>
  <c r="H18" i="24"/>
  <c r="E18" i="24" s="1"/>
  <c r="C18" i="24" s="1"/>
  <c r="P17" i="24"/>
  <c r="O17" i="24"/>
  <c r="H17" i="24"/>
  <c r="E17" i="24"/>
  <c r="C17" i="24" s="1"/>
  <c r="P16" i="24"/>
  <c r="O16" i="24"/>
  <c r="H16" i="24"/>
  <c r="E16" i="24" s="1"/>
  <c r="C16" i="24" s="1"/>
  <c r="P15" i="24"/>
  <c r="O15" i="24"/>
  <c r="H15" i="24"/>
  <c r="E15" i="24"/>
  <c r="C15" i="24" s="1"/>
  <c r="P14" i="24"/>
  <c r="O14" i="24"/>
  <c r="H14" i="24"/>
  <c r="E14" i="24" s="1"/>
  <c r="C14" i="24" s="1"/>
  <c r="P13" i="24"/>
  <c r="O13" i="24"/>
  <c r="H13" i="24"/>
  <c r="E13" i="24"/>
  <c r="C13" i="24" s="1"/>
  <c r="P12" i="24"/>
  <c r="O12" i="24"/>
  <c r="H12" i="24"/>
  <c r="E12" i="24" s="1"/>
  <c r="C12" i="24" s="1"/>
  <c r="P11" i="24"/>
  <c r="O11" i="24"/>
  <c r="H11" i="24"/>
  <c r="E11" i="24"/>
  <c r="C11" i="24" s="1"/>
  <c r="P10" i="24"/>
  <c r="O10" i="24"/>
  <c r="H10" i="24"/>
  <c r="E10" i="24" s="1"/>
  <c r="C10" i="24" s="1"/>
  <c r="P9" i="24"/>
  <c r="O9" i="24"/>
  <c r="H9" i="24"/>
  <c r="E9" i="24"/>
  <c r="C9" i="24" s="1"/>
  <c r="P8" i="24"/>
  <c r="O8" i="24"/>
  <c r="H8" i="24"/>
  <c r="E8" i="24" s="1"/>
  <c r="C8" i="24" s="1"/>
  <c r="P7" i="24"/>
  <c r="O7" i="24"/>
  <c r="H7" i="24"/>
  <c r="E7" i="24"/>
  <c r="C7" i="24" s="1"/>
  <c r="P6" i="24"/>
  <c r="O6" i="24"/>
  <c r="H6" i="24"/>
  <c r="E6" i="24" s="1"/>
  <c r="C6" i="24" s="1"/>
  <c r="P5" i="24"/>
  <c r="O5" i="24"/>
  <c r="H5" i="24"/>
  <c r="E5" i="24"/>
  <c r="C5" i="24" s="1"/>
  <c r="P4" i="24"/>
  <c r="E3" i="24"/>
  <c r="L38" i="23"/>
  <c r="N38" i="23" s="1"/>
  <c r="K38" i="23"/>
  <c r="J38" i="23"/>
  <c r="P38" i="23" s="1"/>
  <c r="I38" i="23"/>
  <c r="P35" i="23"/>
  <c r="O35" i="23"/>
  <c r="H35" i="23"/>
  <c r="E35" i="23" s="1"/>
  <c r="P34" i="23"/>
  <c r="O34" i="23"/>
  <c r="H34" i="23"/>
  <c r="E34" i="23" s="1"/>
  <c r="P33" i="23"/>
  <c r="O33" i="23"/>
  <c r="H33" i="23"/>
  <c r="E33" i="23" s="1"/>
  <c r="C33" i="23" s="1"/>
  <c r="P32" i="23"/>
  <c r="O32" i="23"/>
  <c r="H32" i="23"/>
  <c r="E32" i="23"/>
  <c r="C32" i="23" s="1"/>
  <c r="P31" i="23"/>
  <c r="O31" i="23"/>
  <c r="H31" i="23"/>
  <c r="E31" i="23" s="1"/>
  <c r="C31" i="23" s="1"/>
  <c r="P30" i="23"/>
  <c r="O30" i="23"/>
  <c r="H30" i="23"/>
  <c r="E30" i="23"/>
  <c r="C30" i="23" s="1"/>
  <c r="P29" i="23"/>
  <c r="O29" i="23"/>
  <c r="H29" i="23"/>
  <c r="E29" i="23" s="1"/>
  <c r="C29" i="23" s="1"/>
  <c r="P28" i="23"/>
  <c r="O28" i="23"/>
  <c r="H28" i="23"/>
  <c r="E28" i="23"/>
  <c r="C28" i="23" s="1"/>
  <c r="P27" i="23"/>
  <c r="O27" i="23"/>
  <c r="H27" i="23"/>
  <c r="E27" i="23" s="1"/>
  <c r="C27" i="23" s="1"/>
  <c r="P26" i="23"/>
  <c r="O26" i="23"/>
  <c r="H26" i="23"/>
  <c r="E26" i="23"/>
  <c r="C26" i="23" s="1"/>
  <c r="P25" i="23"/>
  <c r="O25" i="23"/>
  <c r="H25" i="23"/>
  <c r="E25" i="23" s="1"/>
  <c r="C25" i="23" s="1"/>
  <c r="P24" i="23"/>
  <c r="O24" i="23"/>
  <c r="H24" i="23"/>
  <c r="E24" i="23"/>
  <c r="C24" i="23" s="1"/>
  <c r="P23" i="23"/>
  <c r="O23" i="23"/>
  <c r="H23" i="23"/>
  <c r="E23" i="23" s="1"/>
  <c r="C23" i="23" s="1"/>
  <c r="P22" i="23"/>
  <c r="O22" i="23"/>
  <c r="H22" i="23"/>
  <c r="E22" i="23"/>
  <c r="C22" i="23" s="1"/>
  <c r="P21" i="23"/>
  <c r="O21" i="23"/>
  <c r="H21" i="23"/>
  <c r="E21" i="23" s="1"/>
  <c r="C21" i="23" s="1"/>
  <c r="P20" i="23"/>
  <c r="O20" i="23"/>
  <c r="H20" i="23"/>
  <c r="E20" i="23"/>
  <c r="C20" i="23" s="1"/>
  <c r="P19" i="23"/>
  <c r="O19" i="23"/>
  <c r="H19" i="23"/>
  <c r="E19" i="23" s="1"/>
  <c r="C19" i="23" s="1"/>
  <c r="P18" i="23"/>
  <c r="O18" i="23"/>
  <c r="H18" i="23"/>
  <c r="E18" i="23"/>
  <c r="C18" i="23" s="1"/>
  <c r="P17" i="23"/>
  <c r="O17" i="23"/>
  <c r="H17" i="23"/>
  <c r="E17" i="23" s="1"/>
  <c r="C17" i="23" s="1"/>
  <c r="P16" i="23"/>
  <c r="O16" i="23"/>
  <c r="H16" i="23"/>
  <c r="E16" i="23"/>
  <c r="C16" i="23" s="1"/>
  <c r="P15" i="23"/>
  <c r="O15" i="23"/>
  <c r="H15" i="23"/>
  <c r="E15" i="23" s="1"/>
  <c r="C15" i="23" s="1"/>
  <c r="P14" i="23"/>
  <c r="O14" i="23"/>
  <c r="H14" i="23"/>
  <c r="E14" i="23"/>
  <c r="C14" i="23" s="1"/>
  <c r="P13" i="23"/>
  <c r="O13" i="23"/>
  <c r="H13" i="23"/>
  <c r="E13" i="23" s="1"/>
  <c r="C13" i="23" s="1"/>
  <c r="P12" i="23"/>
  <c r="O12" i="23"/>
  <c r="H12" i="23"/>
  <c r="E12" i="23"/>
  <c r="C12" i="23" s="1"/>
  <c r="P11" i="23"/>
  <c r="O11" i="23"/>
  <c r="H11" i="23"/>
  <c r="E11" i="23" s="1"/>
  <c r="C11" i="23" s="1"/>
  <c r="P10" i="23"/>
  <c r="O10" i="23"/>
  <c r="H10" i="23"/>
  <c r="E10" i="23"/>
  <c r="C10" i="23" s="1"/>
  <c r="P9" i="23"/>
  <c r="O9" i="23"/>
  <c r="H9" i="23"/>
  <c r="E9" i="23" s="1"/>
  <c r="C9" i="23" s="1"/>
  <c r="P8" i="23"/>
  <c r="O8" i="23"/>
  <c r="H8" i="23"/>
  <c r="E8" i="23"/>
  <c r="C8" i="23" s="1"/>
  <c r="P7" i="23"/>
  <c r="O7" i="23"/>
  <c r="H7" i="23"/>
  <c r="E7" i="23" s="1"/>
  <c r="C7" i="23" s="1"/>
  <c r="P6" i="23"/>
  <c r="O6" i="23"/>
  <c r="H6" i="23"/>
  <c r="E6" i="23"/>
  <c r="C6" i="23" s="1"/>
  <c r="P5" i="23"/>
  <c r="O5" i="23"/>
  <c r="H5" i="23"/>
  <c r="E5" i="23" s="1"/>
  <c r="P4" i="23"/>
  <c r="E3" i="23"/>
  <c r="L38" i="22"/>
  <c r="K38" i="22"/>
  <c r="N38" i="22" s="1"/>
  <c r="J38" i="22"/>
  <c r="P38" i="22" s="1"/>
  <c r="I38" i="22"/>
  <c r="P35" i="22"/>
  <c r="O35" i="22"/>
  <c r="H35" i="22"/>
  <c r="E35" i="22"/>
  <c r="P34" i="22"/>
  <c r="O34" i="22"/>
  <c r="H34" i="22"/>
  <c r="E34" i="22"/>
  <c r="P33" i="22"/>
  <c r="O33" i="22"/>
  <c r="H33" i="22"/>
  <c r="E33" i="22"/>
  <c r="C33" i="22" s="1"/>
  <c r="P32" i="22"/>
  <c r="O32" i="22"/>
  <c r="H32" i="22"/>
  <c r="E32" i="22" s="1"/>
  <c r="C32" i="22" s="1"/>
  <c r="P31" i="22"/>
  <c r="O31" i="22"/>
  <c r="H31" i="22"/>
  <c r="E31" i="22"/>
  <c r="C31" i="22" s="1"/>
  <c r="P30" i="22"/>
  <c r="O30" i="22"/>
  <c r="H30" i="22"/>
  <c r="E30" i="22" s="1"/>
  <c r="C30" i="22" s="1"/>
  <c r="P29" i="22"/>
  <c r="O29" i="22"/>
  <c r="H29" i="22"/>
  <c r="E29" i="22"/>
  <c r="C29" i="22" s="1"/>
  <c r="P28" i="22"/>
  <c r="O28" i="22"/>
  <c r="H28" i="22"/>
  <c r="E28" i="22" s="1"/>
  <c r="C28" i="22" s="1"/>
  <c r="P27" i="22"/>
  <c r="O27" i="22"/>
  <c r="H27" i="22"/>
  <c r="E27" i="22"/>
  <c r="C27" i="22" s="1"/>
  <c r="P26" i="22"/>
  <c r="O26" i="22"/>
  <c r="H26" i="22"/>
  <c r="E26" i="22" s="1"/>
  <c r="C26" i="22" s="1"/>
  <c r="P25" i="22"/>
  <c r="O25" i="22"/>
  <c r="H25" i="22"/>
  <c r="E25" i="22"/>
  <c r="C25" i="22" s="1"/>
  <c r="P24" i="22"/>
  <c r="O24" i="22"/>
  <c r="H24" i="22"/>
  <c r="E24" i="22" s="1"/>
  <c r="C24" i="22" s="1"/>
  <c r="P23" i="22"/>
  <c r="O23" i="22"/>
  <c r="H23" i="22"/>
  <c r="E23" i="22"/>
  <c r="C23" i="22" s="1"/>
  <c r="P22" i="22"/>
  <c r="O22" i="22"/>
  <c r="H22" i="22"/>
  <c r="E22" i="22" s="1"/>
  <c r="C22" i="22" s="1"/>
  <c r="P21" i="22"/>
  <c r="O21" i="22"/>
  <c r="H21" i="22"/>
  <c r="E21" i="22"/>
  <c r="C21" i="22" s="1"/>
  <c r="P20" i="22"/>
  <c r="O20" i="22"/>
  <c r="H20" i="22"/>
  <c r="E20" i="22" s="1"/>
  <c r="C20" i="22" s="1"/>
  <c r="P19" i="22"/>
  <c r="O19" i="22"/>
  <c r="H19" i="22"/>
  <c r="E19" i="22"/>
  <c r="C19" i="22" s="1"/>
  <c r="P18" i="22"/>
  <c r="O18" i="22"/>
  <c r="H18" i="22"/>
  <c r="E18" i="22" s="1"/>
  <c r="C18" i="22" s="1"/>
  <c r="P17" i="22"/>
  <c r="O17" i="22"/>
  <c r="H17" i="22"/>
  <c r="E17" i="22"/>
  <c r="C17" i="22" s="1"/>
  <c r="P16" i="22"/>
  <c r="O16" i="22"/>
  <c r="H16" i="22"/>
  <c r="E16" i="22" s="1"/>
  <c r="C16" i="22" s="1"/>
  <c r="P15" i="22"/>
  <c r="O15" i="22"/>
  <c r="H15" i="22"/>
  <c r="E15" i="22"/>
  <c r="C15" i="22" s="1"/>
  <c r="P14" i="22"/>
  <c r="O14" i="22"/>
  <c r="H14" i="22"/>
  <c r="E14" i="22" s="1"/>
  <c r="C14" i="22" s="1"/>
  <c r="P13" i="22"/>
  <c r="O13" i="22"/>
  <c r="H13" i="22"/>
  <c r="E13" i="22"/>
  <c r="C13" i="22" s="1"/>
  <c r="P12" i="22"/>
  <c r="O12" i="22"/>
  <c r="H12" i="22"/>
  <c r="E12" i="22" s="1"/>
  <c r="C12" i="22" s="1"/>
  <c r="P11" i="22"/>
  <c r="O11" i="22"/>
  <c r="H11" i="22"/>
  <c r="E11" i="22"/>
  <c r="C11" i="22" s="1"/>
  <c r="P10" i="22"/>
  <c r="O10" i="22"/>
  <c r="H10" i="22"/>
  <c r="E10" i="22" s="1"/>
  <c r="C10" i="22" s="1"/>
  <c r="P9" i="22"/>
  <c r="O9" i="22"/>
  <c r="H9" i="22"/>
  <c r="E9" i="22"/>
  <c r="C9" i="22" s="1"/>
  <c r="P8" i="22"/>
  <c r="O8" i="22"/>
  <c r="H8" i="22"/>
  <c r="E8" i="22" s="1"/>
  <c r="C8" i="22" s="1"/>
  <c r="P7" i="22"/>
  <c r="O7" i="22"/>
  <c r="H7" i="22"/>
  <c r="E7" i="22"/>
  <c r="C7" i="22" s="1"/>
  <c r="P6" i="22"/>
  <c r="O6" i="22"/>
  <c r="H6" i="22"/>
  <c r="E6" i="22" s="1"/>
  <c r="C6" i="22" s="1"/>
  <c r="P5" i="22"/>
  <c r="O5" i="22"/>
  <c r="H5" i="22"/>
  <c r="E5" i="22"/>
  <c r="H38" i="22" s="1"/>
  <c r="P4" i="22"/>
  <c r="E3" i="22"/>
  <c r="L38" i="21"/>
  <c r="N38" i="21" s="1"/>
  <c r="K38" i="21"/>
  <c r="J38" i="21"/>
  <c r="P38" i="21" s="1"/>
  <c r="I38" i="21"/>
  <c r="P35" i="21"/>
  <c r="O35" i="21"/>
  <c r="H35" i="21"/>
  <c r="E35" i="21" s="1"/>
  <c r="P34" i="21"/>
  <c r="O34" i="21"/>
  <c r="H34" i="21"/>
  <c r="E34" i="21" s="1"/>
  <c r="P33" i="21"/>
  <c r="O33" i="21"/>
  <c r="H33" i="21"/>
  <c r="E33" i="21" s="1"/>
  <c r="C33" i="21" s="1"/>
  <c r="P32" i="21"/>
  <c r="O32" i="21"/>
  <c r="H32" i="21"/>
  <c r="E32" i="21"/>
  <c r="C32" i="21" s="1"/>
  <c r="P31" i="21"/>
  <c r="O31" i="21"/>
  <c r="H31" i="21"/>
  <c r="E31" i="21" s="1"/>
  <c r="C31" i="21" s="1"/>
  <c r="P30" i="21"/>
  <c r="O30" i="21"/>
  <c r="H30" i="21"/>
  <c r="E30" i="21"/>
  <c r="C30" i="21" s="1"/>
  <c r="P29" i="21"/>
  <c r="O29" i="21"/>
  <c r="H29" i="21"/>
  <c r="E29" i="21" s="1"/>
  <c r="C29" i="21" s="1"/>
  <c r="P28" i="21"/>
  <c r="O28" i="21"/>
  <c r="H28" i="21"/>
  <c r="E28" i="21"/>
  <c r="C28" i="21" s="1"/>
  <c r="P27" i="21"/>
  <c r="O27" i="21"/>
  <c r="H27" i="21"/>
  <c r="E27" i="21" s="1"/>
  <c r="C27" i="21" s="1"/>
  <c r="P26" i="21"/>
  <c r="O26" i="21"/>
  <c r="H26" i="21"/>
  <c r="E26" i="21"/>
  <c r="C26" i="21" s="1"/>
  <c r="P25" i="21"/>
  <c r="O25" i="21"/>
  <c r="H25" i="21"/>
  <c r="E25" i="21" s="1"/>
  <c r="C25" i="21" s="1"/>
  <c r="P24" i="21"/>
  <c r="O24" i="21"/>
  <c r="H24" i="21"/>
  <c r="E24" i="21"/>
  <c r="C24" i="21" s="1"/>
  <c r="P23" i="21"/>
  <c r="O23" i="21"/>
  <c r="H23" i="21"/>
  <c r="E23" i="21" s="1"/>
  <c r="C23" i="21" s="1"/>
  <c r="P22" i="21"/>
  <c r="O22" i="21"/>
  <c r="H22" i="21"/>
  <c r="E22" i="21"/>
  <c r="C22" i="21" s="1"/>
  <c r="P21" i="21"/>
  <c r="O21" i="21"/>
  <c r="H21" i="21"/>
  <c r="E21" i="21" s="1"/>
  <c r="C21" i="21" s="1"/>
  <c r="P20" i="21"/>
  <c r="O20" i="21"/>
  <c r="H20" i="21"/>
  <c r="E20" i="21"/>
  <c r="C20" i="21" s="1"/>
  <c r="P19" i="21"/>
  <c r="O19" i="21"/>
  <c r="H19" i="21"/>
  <c r="E19" i="21" s="1"/>
  <c r="C19" i="21" s="1"/>
  <c r="P18" i="21"/>
  <c r="O18" i="21"/>
  <c r="H18" i="21"/>
  <c r="E18" i="21"/>
  <c r="C18" i="21" s="1"/>
  <c r="P17" i="21"/>
  <c r="O17" i="21"/>
  <c r="H17" i="21"/>
  <c r="E17" i="21" s="1"/>
  <c r="C17" i="21" s="1"/>
  <c r="P16" i="21"/>
  <c r="O16" i="21"/>
  <c r="H16" i="21"/>
  <c r="E16" i="21"/>
  <c r="C16" i="21" s="1"/>
  <c r="P15" i="21"/>
  <c r="O15" i="21"/>
  <c r="H15" i="21"/>
  <c r="E15" i="21" s="1"/>
  <c r="C15" i="21" s="1"/>
  <c r="P14" i="21"/>
  <c r="O14" i="21"/>
  <c r="H14" i="21"/>
  <c r="E14" i="21"/>
  <c r="C14" i="21" s="1"/>
  <c r="P13" i="21"/>
  <c r="O13" i="21"/>
  <c r="H13" i="21"/>
  <c r="E13" i="21" s="1"/>
  <c r="C13" i="21" s="1"/>
  <c r="P12" i="21"/>
  <c r="O12" i="21"/>
  <c r="H12" i="21"/>
  <c r="E12" i="21"/>
  <c r="C12" i="21" s="1"/>
  <c r="P11" i="21"/>
  <c r="O11" i="21"/>
  <c r="H11" i="21"/>
  <c r="E11" i="21" s="1"/>
  <c r="C11" i="21" s="1"/>
  <c r="P10" i="21"/>
  <c r="O10" i="21"/>
  <c r="H10" i="21"/>
  <c r="E10" i="21"/>
  <c r="C10" i="21" s="1"/>
  <c r="P9" i="21"/>
  <c r="O9" i="21"/>
  <c r="H9" i="21"/>
  <c r="E9" i="21" s="1"/>
  <c r="C9" i="21" s="1"/>
  <c r="P8" i="21"/>
  <c r="O8" i="21"/>
  <c r="H8" i="21"/>
  <c r="E8" i="21"/>
  <c r="C8" i="21" s="1"/>
  <c r="P7" i="21"/>
  <c r="O7" i="21"/>
  <c r="H7" i="21"/>
  <c r="E7" i="21" s="1"/>
  <c r="C7" i="21" s="1"/>
  <c r="P6" i="21"/>
  <c r="O6" i="21"/>
  <c r="H6" i="21"/>
  <c r="E6" i="21"/>
  <c r="C6" i="21" s="1"/>
  <c r="P5" i="21"/>
  <c r="O5" i="21"/>
  <c r="H5" i="21"/>
  <c r="E5" i="21" s="1"/>
  <c r="P4" i="21"/>
  <c r="E3" i="21"/>
  <c r="L38" i="20"/>
  <c r="K38" i="20"/>
  <c r="N38" i="20" s="1"/>
  <c r="J38" i="20"/>
  <c r="P38" i="20" s="1"/>
  <c r="I38" i="20"/>
  <c r="P35" i="20"/>
  <c r="O35" i="20"/>
  <c r="H35" i="20"/>
  <c r="E35" i="20"/>
  <c r="P34" i="20"/>
  <c r="O34" i="20"/>
  <c r="H34" i="20"/>
  <c r="E34" i="20"/>
  <c r="P33" i="20"/>
  <c r="O33" i="20"/>
  <c r="H33" i="20"/>
  <c r="E33" i="20"/>
  <c r="C33" i="20" s="1"/>
  <c r="P32" i="20"/>
  <c r="O32" i="20"/>
  <c r="H32" i="20"/>
  <c r="E32" i="20" s="1"/>
  <c r="C32" i="20" s="1"/>
  <c r="P31" i="20"/>
  <c r="O31" i="20"/>
  <c r="H31" i="20"/>
  <c r="E31" i="20"/>
  <c r="C31" i="20" s="1"/>
  <c r="P30" i="20"/>
  <c r="O30" i="20"/>
  <c r="H30" i="20"/>
  <c r="E30" i="20" s="1"/>
  <c r="C30" i="20" s="1"/>
  <c r="P29" i="20"/>
  <c r="O29" i="20"/>
  <c r="H29" i="20"/>
  <c r="E29" i="20"/>
  <c r="C29" i="20" s="1"/>
  <c r="P28" i="20"/>
  <c r="O28" i="20"/>
  <c r="H28" i="20"/>
  <c r="E28" i="20" s="1"/>
  <c r="C28" i="20" s="1"/>
  <c r="P27" i="20"/>
  <c r="O27" i="20"/>
  <c r="H27" i="20"/>
  <c r="E27" i="20"/>
  <c r="C27" i="20" s="1"/>
  <c r="P26" i="20"/>
  <c r="O26" i="20"/>
  <c r="H26" i="20"/>
  <c r="E26" i="20" s="1"/>
  <c r="C26" i="20" s="1"/>
  <c r="P25" i="20"/>
  <c r="O25" i="20"/>
  <c r="H25" i="20"/>
  <c r="E25" i="20"/>
  <c r="C25" i="20" s="1"/>
  <c r="P24" i="20"/>
  <c r="O24" i="20"/>
  <c r="H24" i="20"/>
  <c r="E24" i="20" s="1"/>
  <c r="C24" i="20" s="1"/>
  <c r="P23" i="20"/>
  <c r="O23" i="20"/>
  <c r="H23" i="20"/>
  <c r="E23" i="20"/>
  <c r="C23" i="20" s="1"/>
  <c r="P22" i="20"/>
  <c r="O22" i="20"/>
  <c r="H22" i="20"/>
  <c r="E22" i="20" s="1"/>
  <c r="C22" i="20" s="1"/>
  <c r="P21" i="20"/>
  <c r="O21" i="20"/>
  <c r="H21" i="20"/>
  <c r="E21" i="20"/>
  <c r="C21" i="20" s="1"/>
  <c r="P20" i="20"/>
  <c r="O20" i="20"/>
  <c r="H20" i="20"/>
  <c r="E20" i="20" s="1"/>
  <c r="C20" i="20" s="1"/>
  <c r="P19" i="20"/>
  <c r="O19" i="20"/>
  <c r="H19" i="20"/>
  <c r="E19" i="20"/>
  <c r="C19" i="20" s="1"/>
  <c r="P18" i="20"/>
  <c r="O18" i="20"/>
  <c r="H18" i="20"/>
  <c r="E18" i="20" s="1"/>
  <c r="C18" i="20" s="1"/>
  <c r="P17" i="20"/>
  <c r="O17" i="20"/>
  <c r="H17" i="20"/>
  <c r="E17" i="20"/>
  <c r="C17" i="20" s="1"/>
  <c r="P16" i="20"/>
  <c r="O16" i="20"/>
  <c r="H16" i="20"/>
  <c r="E16" i="20" s="1"/>
  <c r="C16" i="20" s="1"/>
  <c r="P15" i="20"/>
  <c r="O15" i="20"/>
  <c r="H15" i="20"/>
  <c r="E15" i="20"/>
  <c r="C15" i="20" s="1"/>
  <c r="P14" i="20"/>
  <c r="O14" i="20"/>
  <c r="H14" i="20"/>
  <c r="E14" i="20" s="1"/>
  <c r="C14" i="20" s="1"/>
  <c r="P13" i="20"/>
  <c r="O13" i="20"/>
  <c r="H13" i="20"/>
  <c r="E13" i="20"/>
  <c r="C13" i="20" s="1"/>
  <c r="P12" i="20"/>
  <c r="O12" i="20"/>
  <c r="H12" i="20"/>
  <c r="E12" i="20" s="1"/>
  <c r="C12" i="20" s="1"/>
  <c r="P11" i="20"/>
  <c r="O11" i="20"/>
  <c r="H11" i="20"/>
  <c r="E11" i="20"/>
  <c r="C11" i="20" s="1"/>
  <c r="P10" i="20"/>
  <c r="O10" i="20"/>
  <c r="H10" i="20"/>
  <c r="E10" i="20" s="1"/>
  <c r="C10" i="20" s="1"/>
  <c r="P9" i="20"/>
  <c r="O9" i="20"/>
  <c r="H9" i="20"/>
  <c r="E9" i="20"/>
  <c r="C9" i="20" s="1"/>
  <c r="P8" i="20"/>
  <c r="O8" i="20"/>
  <c r="H8" i="20"/>
  <c r="E8" i="20" s="1"/>
  <c r="C8" i="20" s="1"/>
  <c r="P7" i="20"/>
  <c r="O7" i="20"/>
  <c r="H7" i="20"/>
  <c r="E7" i="20"/>
  <c r="C7" i="20" s="1"/>
  <c r="P6" i="20"/>
  <c r="O6" i="20"/>
  <c r="H6" i="20"/>
  <c r="E6" i="20" s="1"/>
  <c r="C6" i="20" s="1"/>
  <c r="P5" i="20"/>
  <c r="O5" i="20"/>
  <c r="H5" i="20"/>
  <c r="E5" i="20"/>
  <c r="P4" i="20"/>
  <c r="E3" i="20"/>
  <c r="P38" i="19"/>
  <c r="L38" i="19"/>
  <c r="K38" i="19"/>
  <c r="J38" i="19"/>
  <c r="I38" i="19"/>
  <c r="P35" i="19"/>
  <c r="O35" i="19"/>
  <c r="H35" i="19"/>
  <c r="E35" i="19" s="1"/>
  <c r="P34" i="19"/>
  <c r="O34" i="19"/>
  <c r="H34" i="19"/>
  <c r="E34" i="19" s="1"/>
  <c r="P33" i="19"/>
  <c r="O33" i="19"/>
  <c r="H33" i="19"/>
  <c r="E33" i="19" s="1"/>
  <c r="C33" i="19"/>
  <c r="P32" i="19"/>
  <c r="O32" i="19"/>
  <c r="H32" i="19"/>
  <c r="E32" i="19"/>
  <c r="C32" i="19" s="1"/>
  <c r="P31" i="19"/>
  <c r="O31" i="19"/>
  <c r="H31" i="19"/>
  <c r="E31" i="19" s="1"/>
  <c r="C31" i="19"/>
  <c r="P30" i="19"/>
  <c r="O30" i="19"/>
  <c r="H30" i="19"/>
  <c r="E30" i="19"/>
  <c r="C30" i="19" s="1"/>
  <c r="P29" i="19"/>
  <c r="O29" i="19"/>
  <c r="H29" i="19"/>
  <c r="E29" i="19" s="1"/>
  <c r="C29" i="19"/>
  <c r="P28" i="19"/>
  <c r="O28" i="19"/>
  <c r="H28" i="19"/>
  <c r="E28" i="19"/>
  <c r="C28" i="19" s="1"/>
  <c r="P27" i="19"/>
  <c r="O27" i="19"/>
  <c r="H27" i="19"/>
  <c r="E27" i="19" s="1"/>
  <c r="C27" i="19"/>
  <c r="P26" i="19"/>
  <c r="O26" i="19"/>
  <c r="H26" i="19"/>
  <c r="E26" i="19"/>
  <c r="C26" i="19" s="1"/>
  <c r="P25" i="19"/>
  <c r="O25" i="19"/>
  <c r="H25" i="19"/>
  <c r="E25" i="19" s="1"/>
  <c r="C25" i="19"/>
  <c r="P24" i="19"/>
  <c r="O24" i="19"/>
  <c r="H24" i="19"/>
  <c r="E24" i="19"/>
  <c r="C24" i="19" s="1"/>
  <c r="P23" i="19"/>
  <c r="O23" i="19"/>
  <c r="H23" i="19"/>
  <c r="E23" i="19" s="1"/>
  <c r="C23" i="19"/>
  <c r="P22" i="19"/>
  <c r="O22" i="19"/>
  <c r="H22" i="19"/>
  <c r="E22" i="19"/>
  <c r="C22" i="19" s="1"/>
  <c r="P21" i="19"/>
  <c r="O21" i="19"/>
  <c r="H21" i="19"/>
  <c r="E21" i="19" s="1"/>
  <c r="C21" i="19"/>
  <c r="P20" i="19"/>
  <c r="O20" i="19"/>
  <c r="H20" i="19"/>
  <c r="E20" i="19"/>
  <c r="C20" i="19" s="1"/>
  <c r="P19" i="19"/>
  <c r="O19" i="19"/>
  <c r="H19" i="19"/>
  <c r="E19" i="19" s="1"/>
  <c r="C19" i="19"/>
  <c r="P18" i="19"/>
  <c r="O18" i="19"/>
  <c r="H18" i="19"/>
  <c r="E18" i="19"/>
  <c r="C18" i="19" s="1"/>
  <c r="P17" i="19"/>
  <c r="O17" i="19"/>
  <c r="H17" i="19"/>
  <c r="E17" i="19" s="1"/>
  <c r="C17" i="19"/>
  <c r="P16" i="19"/>
  <c r="O16" i="19"/>
  <c r="H16" i="19"/>
  <c r="E16" i="19"/>
  <c r="C16" i="19" s="1"/>
  <c r="P15" i="19"/>
  <c r="O15" i="19"/>
  <c r="H15" i="19"/>
  <c r="E15" i="19" s="1"/>
  <c r="C15" i="19"/>
  <c r="P14" i="19"/>
  <c r="O14" i="19"/>
  <c r="H14" i="19"/>
  <c r="E14" i="19"/>
  <c r="C14" i="19" s="1"/>
  <c r="P13" i="19"/>
  <c r="O13" i="19"/>
  <c r="H13" i="19"/>
  <c r="E13" i="19" s="1"/>
  <c r="C13" i="19"/>
  <c r="P12" i="19"/>
  <c r="O12" i="19"/>
  <c r="H12" i="19"/>
  <c r="E12" i="19"/>
  <c r="C12" i="19" s="1"/>
  <c r="P11" i="19"/>
  <c r="O11" i="19"/>
  <c r="H11" i="19"/>
  <c r="E11" i="19" s="1"/>
  <c r="C11" i="19"/>
  <c r="P10" i="19"/>
  <c r="O10" i="19"/>
  <c r="H10" i="19"/>
  <c r="E10" i="19"/>
  <c r="C10" i="19" s="1"/>
  <c r="P9" i="19"/>
  <c r="O9" i="19"/>
  <c r="H9" i="19"/>
  <c r="E9" i="19" s="1"/>
  <c r="C9" i="19"/>
  <c r="P8" i="19"/>
  <c r="O8" i="19"/>
  <c r="H8" i="19"/>
  <c r="E8" i="19"/>
  <c r="C8" i="19" s="1"/>
  <c r="P7" i="19"/>
  <c r="O7" i="19"/>
  <c r="H7" i="19"/>
  <c r="E7" i="19" s="1"/>
  <c r="C7" i="19" s="1"/>
  <c r="P6" i="19"/>
  <c r="O6" i="19"/>
  <c r="H6" i="19"/>
  <c r="E6" i="19" s="1"/>
  <c r="C6" i="19" s="1"/>
  <c r="P5" i="19"/>
  <c r="O5" i="19"/>
  <c r="H5" i="19"/>
  <c r="E5" i="19" s="1"/>
  <c r="P4" i="19"/>
  <c r="E3" i="19"/>
  <c r="N38" i="18"/>
  <c r="L38" i="18"/>
  <c r="K38" i="18"/>
  <c r="J38" i="18"/>
  <c r="P38" i="18" s="1"/>
  <c r="I38" i="18"/>
  <c r="P35" i="18"/>
  <c r="O35" i="18"/>
  <c r="H35" i="18"/>
  <c r="E35" i="18" s="1"/>
  <c r="P34" i="18"/>
  <c r="O34" i="18"/>
  <c r="H34" i="18"/>
  <c r="E34" i="18" s="1"/>
  <c r="P33" i="18"/>
  <c r="O33" i="18"/>
  <c r="H33" i="18"/>
  <c r="E33" i="18" s="1"/>
  <c r="C33" i="18" s="1"/>
  <c r="P32" i="18"/>
  <c r="O32" i="18"/>
  <c r="H32" i="18"/>
  <c r="E32" i="18" s="1"/>
  <c r="C32" i="18" s="1"/>
  <c r="P31" i="18"/>
  <c r="O31" i="18"/>
  <c r="H31" i="18"/>
  <c r="E31" i="18"/>
  <c r="C31" i="18" s="1"/>
  <c r="P30" i="18"/>
  <c r="O30" i="18"/>
  <c r="H30" i="18"/>
  <c r="E30" i="18" s="1"/>
  <c r="C30" i="18" s="1"/>
  <c r="P29" i="18"/>
  <c r="O29" i="18"/>
  <c r="H29" i="18"/>
  <c r="E29" i="18" s="1"/>
  <c r="C29" i="18" s="1"/>
  <c r="P28" i="18"/>
  <c r="O28" i="18"/>
  <c r="H28" i="18"/>
  <c r="E28" i="18"/>
  <c r="C28" i="18"/>
  <c r="P27" i="18"/>
  <c r="O27" i="18"/>
  <c r="H27" i="18"/>
  <c r="E27" i="18"/>
  <c r="C27" i="18" s="1"/>
  <c r="P26" i="18"/>
  <c r="O26" i="18"/>
  <c r="H26" i="18"/>
  <c r="E26" i="18" s="1"/>
  <c r="C26" i="18" s="1"/>
  <c r="P25" i="18"/>
  <c r="O25" i="18"/>
  <c r="H25" i="18"/>
  <c r="E25" i="18" s="1"/>
  <c r="C25" i="18" s="1"/>
  <c r="P24" i="18"/>
  <c r="O24" i="18"/>
  <c r="H24" i="18"/>
  <c r="E24" i="18" s="1"/>
  <c r="C24" i="18" s="1"/>
  <c r="P23" i="18"/>
  <c r="O23" i="18"/>
  <c r="H23" i="18"/>
  <c r="E23" i="18"/>
  <c r="C23" i="18" s="1"/>
  <c r="P22" i="18"/>
  <c r="O22" i="18"/>
  <c r="H22" i="18"/>
  <c r="E22" i="18" s="1"/>
  <c r="C22" i="18" s="1"/>
  <c r="P21" i="18"/>
  <c r="O21" i="18"/>
  <c r="H21" i="18"/>
  <c r="E21" i="18" s="1"/>
  <c r="C21" i="18" s="1"/>
  <c r="P20" i="18"/>
  <c r="O20" i="18"/>
  <c r="H20" i="18"/>
  <c r="E20" i="18" s="1"/>
  <c r="C20" i="18" s="1"/>
  <c r="P19" i="18"/>
  <c r="O19" i="18"/>
  <c r="H19" i="18"/>
  <c r="E19" i="18"/>
  <c r="C19" i="18" s="1"/>
  <c r="P18" i="18"/>
  <c r="O18" i="18"/>
  <c r="H18" i="18"/>
  <c r="E18" i="18" s="1"/>
  <c r="C18" i="18" s="1"/>
  <c r="P17" i="18"/>
  <c r="O17" i="18"/>
  <c r="H17" i="18"/>
  <c r="E17" i="18" s="1"/>
  <c r="C17" i="18" s="1"/>
  <c r="P16" i="18"/>
  <c r="O16" i="18"/>
  <c r="H16" i="18"/>
  <c r="E16" i="18" s="1"/>
  <c r="C16" i="18" s="1"/>
  <c r="P15" i="18"/>
  <c r="O15" i="18"/>
  <c r="H15" i="18"/>
  <c r="E15" i="18"/>
  <c r="C15" i="18" s="1"/>
  <c r="P14" i="18"/>
  <c r="O14" i="18"/>
  <c r="H14" i="18"/>
  <c r="E14" i="18" s="1"/>
  <c r="C14" i="18" s="1"/>
  <c r="P13" i="18"/>
  <c r="O13" i="18"/>
  <c r="H13" i="18"/>
  <c r="E13" i="18" s="1"/>
  <c r="C13" i="18" s="1"/>
  <c r="P12" i="18"/>
  <c r="O12" i="18"/>
  <c r="H12" i="18"/>
  <c r="E12" i="18" s="1"/>
  <c r="C12" i="18" s="1"/>
  <c r="P11" i="18"/>
  <c r="O11" i="18"/>
  <c r="H11" i="18"/>
  <c r="E11" i="18"/>
  <c r="C11" i="18" s="1"/>
  <c r="P10" i="18"/>
  <c r="O10" i="18"/>
  <c r="H10" i="18"/>
  <c r="E10" i="18" s="1"/>
  <c r="C10" i="18" s="1"/>
  <c r="P9" i="18"/>
  <c r="O9" i="18"/>
  <c r="H9" i="18"/>
  <c r="E9" i="18" s="1"/>
  <c r="C9" i="18" s="1"/>
  <c r="P8" i="18"/>
  <c r="O8" i="18"/>
  <c r="H8" i="18"/>
  <c r="E8" i="18" s="1"/>
  <c r="C8" i="18" s="1"/>
  <c r="P7" i="18"/>
  <c r="O7" i="18"/>
  <c r="H7" i="18"/>
  <c r="E7" i="18"/>
  <c r="C7" i="18" s="1"/>
  <c r="P6" i="18"/>
  <c r="O6" i="18"/>
  <c r="H6" i="18"/>
  <c r="E6" i="18" s="1"/>
  <c r="C6" i="18" s="1"/>
  <c r="P5" i="18"/>
  <c r="O5" i="18"/>
  <c r="H5" i="18"/>
  <c r="E5" i="18" s="1"/>
  <c r="P4" i="18"/>
  <c r="E3" i="18"/>
  <c r="L39" i="17"/>
  <c r="N39" i="17" s="1"/>
  <c r="K39" i="17"/>
  <c r="P39" i="17" s="1"/>
  <c r="J39" i="17"/>
  <c r="I39" i="17"/>
  <c r="P35" i="17"/>
  <c r="O35" i="17"/>
  <c r="H35" i="17"/>
  <c r="E35" i="17" s="1"/>
  <c r="P34" i="17"/>
  <c r="O34" i="17"/>
  <c r="H34" i="17"/>
  <c r="E34" i="17" s="1"/>
  <c r="P33" i="17"/>
  <c r="O33" i="17"/>
  <c r="H33" i="17"/>
  <c r="E33" i="17" s="1"/>
  <c r="C33" i="17" s="1"/>
  <c r="P32" i="17"/>
  <c r="O32" i="17"/>
  <c r="H32" i="17"/>
  <c r="E32" i="17" s="1"/>
  <c r="C32" i="17" s="1"/>
  <c r="P31" i="17"/>
  <c r="O31" i="17"/>
  <c r="H31" i="17"/>
  <c r="E31" i="17" s="1"/>
  <c r="C31" i="17" s="1"/>
  <c r="P30" i="17"/>
  <c r="O30" i="17"/>
  <c r="H30" i="17"/>
  <c r="E30" i="17"/>
  <c r="C30" i="17" s="1"/>
  <c r="P29" i="17"/>
  <c r="O29" i="17"/>
  <c r="H29" i="17"/>
  <c r="E29" i="17" s="1"/>
  <c r="C29" i="17" s="1"/>
  <c r="P28" i="17"/>
  <c r="O28" i="17"/>
  <c r="H28" i="17"/>
  <c r="E28" i="17" s="1"/>
  <c r="C28" i="17" s="1"/>
  <c r="P27" i="17"/>
  <c r="O27" i="17"/>
  <c r="H27" i="17"/>
  <c r="E27" i="17" s="1"/>
  <c r="C27" i="17" s="1"/>
  <c r="P26" i="17"/>
  <c r="O26" i="17"/>
  <c r="H26" i="17"/>
  <c r="E26" i="17"/>
  <c r="C26" i="17" s="1"/>
  <c r="P25" i="17"/>
  <c r="O25" i="17"/>
  <c r="H25" i="17"/>
  <c r="E25" i="17" s="1"/>
  <c r="C25" i="17" s="1"/>
  <c r="P24" i="17"/>
  <c r="O24" i="17"/>
  <c r="H24" i="17"/>
  <c r="E24" i="17" s="1"/>
  <c r="C24" i="17" s="1"/>
  <c r="P23" i="17"/>
  <c r="O23" i="17"/>
  <c r="H23" i="17"/>
  <c r="E23" i="17"/>
  <c r="C23" i="17"/>
  <c r="P22" i="17"/>
  <c r="O22" i="17"/>
  <c r="H22" i="17"/>
  <c r="E22" i="17"/>
  <c r="C22" i="17" s="1"/>
  <c r="P21" i="17"/>
  <c r="O21" i="17"/>
  <c r="H21" i="17"/>
  <c r="E21" i="17" s="1"/>
  <c r="C21" i="17" s="1"/>
  <c r="P20" i="17"/>
  <c r="O20" i="17"/>
  <c r="H20" i="17"/>
  <c r="E20" i="17" s="1"/>
  <c r="C20" i="17" s="1"/>
  <c r="P19" i="17"/>
  <c r="O19" i="17"/>
  <c r="H19" i="17"/>
  <c r="E19" i="17"/>
  <c r="C19" i="17"/>
  <c r="P18" i="17"/>
  <c r="O18" i="17"/>
  <c r="H18" i="17"/>
  <c r="E18" i="17"/>
  <c r="C18" i="17" s="1"/>
  <c r="P17" i="17"/>
  <c r="O17" i="17"/>
  <c r="H17" i="17"/>
  <c r="E17" i="17" s="1"/>
  <c r="C17" i="17" s="1"/>
  <c r="P16" i="17"/>
  <c r="O16" i="17"/>
  <c r="H16" i="17"/>
  <c r="E16" i="17" s="1"/>
  <c r="C16" i="17" s="1"/>
  <c r="P15" i="17"/>
  <c r="O15" i="17"/>
  <c r="H15" i="17"/>
  <c r="E15" i="17"/>
  <c r="C15" i="17"/>
  <c r="P14" i="17"/>
  <c r="O14" i="17"/>
  <c r="H14" i="17"/>
  <c r="E14" i="17"/>
  <c r="C14" i="17" s="1"/>
  <c r="P13" i="17"/>
  <c r="O13" i="17"/>
  <c r="H13" i="17"/>
  <c r="E13" i="17" s="1"/>
  <c r="C13" i="17" s="1"/>
  <c r="P12" i="17"/>
  <c r="O12" i="17"/>
  <c r="H12" i="17"/>
  <c r="E12" i="17" s="1"/>
  <c r="C12" i="17" s="1"/>
  <c r="P11" i="17"/>
  <c r="O11" i="17"/>
  <c r="H11" i="17"/>
  <c r="E11" i="17"/>
  <c r="C11" i="17"/>
  <c r="P10" i="17"/>
  <c r="O10" i="17"/>
  <c r="H10" i="17"/>
  <c r="E10" i="17"/>
  <c r="C10" i="17" s="1"/>
  <c r="P9" i="17"/>
  <c r="O9" i="17"/>
  <c r="H9" i="17"/>
  <c r="E9" i="17" s="1"/>
  <c r="C9" i="17" s="1"/>
  <c r="P8" i="17"/>
  <c r="O8" i="17"/>
  <c r="H8" i="17"/>
  <c r="E8" i="17" s="1"/>
  <c r="C8" i="17" s="1"/>
  <c r="P7" i="17"/>
  <c r="O7" i="17"/>
  <c r="H7" i="17"/>
  <c r="E7" i="17"/>
  <c r="C7" i="17"/>
  <c r="P6" i="17"/>
  <c r="O6" i="17"/>
  <c r="H6" i="17"/>
  <c r="E6" i="17"/>
  <c r="C6" i="17" s="1"/>
  <c r="P5" i="17"/>
  <c r="O5" i="17"/>
  <c r="H5" i="17"/>
  <c r="E5" i="17" s="1"/>
  <c r="E3" i="17"/>
  <c r="P4" i="17" s="1"/>
  <c r="L38" i="16"/>
  <c r="N38" i="16" s="1"/>
  <c r="K38" i="16"/>
  <c r="J38" i="16"/>
  <c r="P38" i="16" s="1"/>
  <c r="I38" i="16"/>
  <c r="P35" i="16"/>
  <c r="O35" i="16"/>
  <c r="H35" i="16"/>
  <c r="E35" i="16"/>
  <c r="P34" i="16"/>
  <c r="O34" i="16"/>
  <c r="H34" i="16"/>
  <c r="E34" i="16"/>
  <c r="P33" i="16"/>
  <c r="O33" i="16"/>
  <c r="H33" i="16"/>
  <c r="E33" i="16"/>
  <c r="C33" i="16" s="1"/>
  <c r="P32" i="16"/>
  <c r="O32" i="16"/>
  <c r="H32" i="16"/>
  <c r="E32" i="16" s="1"/>
  <c r="C32" i="16" s="1"/>
  <c r="P31" i="16"/>
  <c r="O31" i="16"/>
  <c r="H31" i="16"/>
  <c r="E31" i="16" s="1"/>
  <c r="C31" i="16" s="1"/>
  <c r="P30" i="16"/>
  <c r="O30" i="16"/>
  <c r="H30" i="16"/>
  <c r="E30" i="16" s="1"/>
  <c r="C30" i="16" s="1"/>
  <c r="P29" i="16"/>
  <c r="O29" i="16"/>
  <c r="H29" i="16"/>
  <c r="E29" i="16"/>
  <c r="C29" i="16" s="1"/>
  <c r="P28" i="16"/>
  <c r="O28" i="16"/>
  <c r="H28" i="16"/>
  <c r="E28" i="16" s="1"/>
  <c r="C28" i="16" s="1"/>
  <c r="P27" i="16"/>
  <c r="O27" i="16"/>
  <c r="H27" i="16"/>
  <c r="E27" i="16" s="1"/>
  <c r="C27" i="16" s="1"/>
  <c r="P26" i="16"/>
  <c r="O26" i="16"/>
  <c r="H26" i="16"/>
  <c r="E26" i="16"/>
  <c r="C26" i="16"/>
  <c r="P25" i="16"/>
  <c r="O25" i="16"/>
  <c r="H25" i="16"/>
  <c r="E25" i="16"/>
  <c r="C25" i="16" s="1"/>
  <c r="P24" i="16"/>
  <c r="O24" i="16"/>
  <c r="H24" i="16"/>
  <c r="E24" i="16" s="1"/>
  <c r="C24" i="16" s="1"/>
  <c r="P23" i="16"/>
  <c r="O23" i="16"/>
  <c r="H23" i="16"/>
  <c r="E23" i="16" s="1"/>
  <c r="C23" i="16" s="1"/>
  <c r="P22" i="16"/>
  <c r="O22" i="16"/>
  <c r="H22" i="16"/>
  <c r="E22" i="16"/>
  <c r="C22" i="16"/>
  <c r="P21" i="16"/>
  <c r="O21" i="16"/>
  <c r="H21" i="16"/>
  <c r="E21" i="16"/>
  <c r="C21" i="16" s="1"/>
  <c r="P20" i="16"/>
  <c r="O20" i="16"/>
  <c r="H20" i="16"/>
  <c r="E20" i="16" s="1"/>
  <c r="C20" i="16" s="1"/>
  <c r="P19" i="16"/>
  <c r="O19" i="16"/>
  <c r="H19" i="16"/>
  <c r="E19" i="16" s="1"/>
  <c r="C19" i="16" s="1"/>
  <c r="P18" i="16"/>
  <c r="O18" i="16"/>
  <c r="H18" i="16"/>
  <c r="E18" i="16"/>
  <c r="C18" i="16"/>
  <c r="P17" i="16"/>
  <c r="O17" i="16"/>
  <c r="H17" i="16"/>
  <c r="E17" i="16"/>
  <c r="C17" i="16" s="1"/>
  <c r="P16" i="16"/>
  <c r="O16" i="16"/>
  <c r="H16" i="16"/>
  <c r="E16" i="16" s="1"/>
  <c r="C16" i="16" s="1"/>
  <c r="P15" i="16"/>
  <c r="O15" i="16"/>
  <c r="H15" i="16"/>
  <c r="E15" i="16" s="1"/>
  <c r="C15" i="16" s="1"/>
  <c r="P14" i="16"/>
  <c r="O14" i="16"/>
  <c r="H14" i="16"/>
  <c r="E14" i="16"/>
  <c r="C14" i="16"/>
  <c r="P13" i="16"/>
  <c r="O13" i="16"/>
  <c r="H13" i="16"/>
  <c r="E13" i="16"/>
  <c r="C13" i="16" s="1"/>
  <c r="P12" i="16"/>
  <c r="O12" i="16"/>
  <c r="H12" i="16"/>
  <c r="E12" i="16" s="1"/>
  <c r="C12" i="16" s="1"/>
  <c r="P11" i="16"/>
  <c r="O11" i="16"/>
  <c r="H11" i="16"/>
  <c r="E11" i="16" s="1"/>
  <c r="C11" i="16" s="1"/>
  <c r="P10" i="16"/>
  <c r="O10" i="16"/>
  <c r="H10" i="16"/>
  <c r="E10" i="16"/>
  <c r="C10" i="16"/>
  <c r="P9" i="16"/>
  <c r="O9" i="16"/>
  <c r="H9" i="16"/>
  <c r="E9" i="16"/>
  <c r="C9" i="16" s="1"/>
  <c r="P8" i="16"/>
  <c r="O8" i="16"/>
  <c r="H8" i="16"/>
  <c r="E8" i="16" s="1"/>
  <c r="C8" i="16" s="1"/>
  <c r="P7" i="16"/>
  <c r="O7" i="16"/>
  <c r="H7" i="16"/>
  <c r="E7" i="16" s="1"/>
  <c r="C7" i="16" s="1"/>
  <c r="P6" i="16"/>
  <c r="O6" i="16"/>
  <c r="H6" i="16"/>
  <c r="E6" i="16"/>
  <c r="C6" i="16"/>
  <c r="P5" i="16"/>
  <c r="O5" i="16"/>
  <c r="H5" i="16"/>
  <c r="E5" i="16"/>
  <c r="C5" i="16" s="1"/>
  <c r="C36" i="16" s="1"/>
  <c r="P4" i="16"/>
  <c r="E3" i="16"/>
  <c r="L38" i="15"/>
  <c r="K38" i="15"/>
  <c r="J38" i="15"/>
  <c r="N38" i="15" s="1"/>
  <c r="I38" i="15"/>
  <c r="P35" i="15"/>
  <c r="O35" i="15"/>
  <c r="H35" i="15"/>
  <c r="E35" i="15"/>
  <c r="C35" i="15"/>
  <c r="P34" i="15"/>
  <c r="O34" i="15"/>
  <c r="H34" i="15"/>
  <c r="E34" i="15"/>
  <c r="P33" i="15"/>
  <c r="O33" i="15"/>
  <c r="H33" i="15"/>
  <c r="E33" i="15"/>
  <c r="C33" i="15" s="1"/>
  <c r="P32" i="15"/>
  <c r="O32" i="15"/>
  <c r="H32" i="15"/>
  <c r="E32" i="15" s="1"/>
  <c r="C32" i="15" s="1"/>
  <c r="P31" i="15"/>
  <c r="O31" i="15"/>
  <c r="H31" i="15"/>
  <c r="E31" i="15" s="1"/>
  <c r="C31" i="15" s="1"/>
  <c r="P30" i="15"/>
  <c r="O30" i="15"/>
  <c r="H30" i="15"/>
  <c r="E30" i="15" s="1"/>
  <c r="C30" i="15" s="1"/>
  <c r="P29" i="15"/>
  <c r="O29" i="15"/>
  <c r="H29" i="15"/>
  <c r="E29" i="15"/>
  <c r="C29" i="15" s="1"/>
  <c r="P28" i="15"/>
  <c r="O28" i="15"/>
  <c r="H28" i="15"/>
  <c r="E28" i="15" s="1"/>
  <c r="C28" i="15" s="1"/>
  <c r="P27" i="15"/>
  <c r="O27" i="15"/>
  <c r="H27" i="15"/>
  <c r="E27" i="15" s="1"/>
  <c r="C27" i="15" s="1"/>
  <c r="P26" i="15"/>
  <c r="O26" i="15"/>
  <c r="H26" i="15"/>
  <c r="E26" i="15" s="1"/>
  <c r="C26" i="15" s="1"/>
  <c r="P25" i="15"/>
  <c r="O25" i="15"/>
  <c r="H25" i="15"/>
  <c r="E25" i="15"/>
  <c r="C25" i="15" s="1"/>
  <c r="P24" i="15"/>
  <c r="O24" i="15"/>
  <c r="H24" i="15"/>
  <c r="E24" i="15" s="1"/>
  <c r="C24" i="15" s="1"/>
  <c r="P23" i="15"/>
  <c r="O23" i="15"/>
  <c r="H23" i="15"/>
  <c r="E23" i="15" s="1"/>
  <c r="C23" i="15" s="1"/>
  <c r="P22" i="15"/>
  <c r="O22" i="15"/>
  <c r="H22" i="15"/>
  <c r="E22" i="15" s="1"/>
  <c r="C22" i="15" s="1"/>
  <c r="P21" i="15"/>
  <c r="O21" i="15"/>
  <c r="H21" i="15"/>
  <c r="E21" i="15"/>
  <c r="C21" i="15" s="1"/>
  <c r="P20" i="15"/>
  <c r="O20" i="15"/>
  <c r="H20" i="15"/>
  <c r="E20" i="15" s="1"/>
  <c r="C20" i="15" s="1"/>
  <c r="P19" i="15"/>
  <c r="O19" i="15"/>
  <c r="H19" i="15"/>
  <c r="E19" i="15" s="1"/>
  <c r="C19" i="15" s="1"/>
  <c r="P18" i="15"/>
  <c r="O18" i="15"/>
  <c r="H18" i="15"/>
  <c r="E18" i="15" s="1"/>
  <c r="C18" i="15" s="1"/>
  <c r="P17" i="15"/>
  <c r="O17" i="15"/>
  <c r="H17" i="15"/>
  <c r="E17" i="15"/>
  <c r="C17" i="15" s="1"/>
  <c r="P16" i="15"/>
  <c r="O16" i="15"/>
  <c r="H16" i="15"/>
  <c r="E16" i="15" s="1"/>
  <c r="C16" i="15" s="1"/>
  <c r="P15" i="15"/>
  <c r="O15" i="15"/>
  <c r="H15" i="15"/>
  <c r="E15" i="15" s="1"/>
  <c r="C15" i="15" s="1"/>
  <c r="P14" i="15"/>
  <c r="O14" i="15"/>
  <c r="H14" i="15"/>
  <c r="E14" i="15" s="1"/>
  <c r="C14" i="15" s="1"/>
  <c r="P13" i="15"/>
  <c r="O13" i="15"/>
  <c r="H13" i="15"/>
  <c r="E13" i="15"/>
  <c r="C13" i="15" s="1"/>
  <c r="P12" i="15"/>
  <c r="O12" i="15"/>
  <c r="H12" i="15"/>
  <c r="E12" i="15" s="1"/>
  <c r="C12" i="15" s="1"/>
  <c r="P11" i="15"/>
  <c r="O11" i="15"/>
  <c r="H11" i="15"/>
  <c r="E11" i="15" s="1"/>
  <c r="C11" i="15" s="1"/>
  <c r="P10" i="15"/>
  <c r="O10" i="15"/>
  <c r="H10" i="15"/>
  <c r="E10" i="15"/>
  <c r="C10" i="15"/>
  <c r="P9" i="15"/>
  <c r="O9" i="15"/>
  <c r="H9" i="15"/>
  <c r="E9" i="15"/>
  <c r="C9" i="15" s="1"/>
  <c r="P8" i="15"/>
  <c r="O8" i="15"/>
  <c r="H8" i="15"/>
  <c r="E8" i="15" s="1"/>
  <c r="C8" i="15" s="1"/>
  <c r="P7" i="15"/>
  <c r="O7" i="15"/>
  <c r="H7" i="15"/>
  <c r="E7" i="15" s="1"/>
  <c r="C7" i="15" s="1"/>
  <c r="P6" i="15"/>
  <c r="O6" i="15"/>
  <c r="H6" i="15"/>
  <c r="E6" i="15" s="1"/>
  <c r="C6" i="15" s="1"/>
  <c r="P5" i="15"/>
  <c r="O5" i="15"/>
  <c r="H5" i="15"/>
  <c r="E5" i="15"/>
  <c r="C5" i="15" s="1"/>
  <c r="P4" i="15"/>
  <c r="E3" i="15"/>
  <c r="L38" i="14"/>
  <c r="K38" i="14"/>
  <c r="J38" i="14"/>
  <c r="N38" i="14" s="1"/>
  <c r="I38" i="14"/>
  <c r="P35" i="14"/>
  <c r="O35" i="14"/>
  <c r="H35" i="14"/>
  <c r="E35" i="14" s="1"/>
  <c r="P34" i="14"/>
  <c r="O34" i="14"/>
  <c r="H34" i="14"/>
  <c r="E34" i="14"/>
  <c r="P33" i="14"/>
  <c r="O33" i="14"/>
  <c r="H33" i="14"/>
  <c r="E33" i="14"/>
  <c r="C33" i="14"/>
  <c r="P32" i="14"/>
  <c r="O32" i="14"/>
  <c r="H32" i="14"/>
  <c r="E32" i="14"/>
  <c r="C32" i="14" s="1"/>
  <c r="P31" i="14"/>
  <c r="O31" i="14"/>
  <c r="H31" i="14"/>
  <c r="E31" i="14" s="1"/>
  <c r="C31" i="14" s="1"/>
  <c r="P30" i="14"/>
  <c r="O30" i="14"/>
  <c r="H30" i="14"/>
  <c r="E30" i="14" s="1"/>
  <c r="C30" i="14" s="1"/>
  <c r="P29" i="14"/>
  <c r="O29" i="14"/>
  <c r="H29" i="14"/>
  <c r="E29" i="14"/>
  <c r="C29" i="14"/>
  <c r="P28" i="14"/>
  <c r="O28" i="14"/>
  <c r="H28" i="14"/>
  <c r="E28" i="14"/>
  <c r="C28" i="14" s="1"/>
  <c r="P27" i="14"/>
  <c r="O27" i="14"/>
  <c r="H27" i="14"/>
  <c r="E27" i="14" s="1"/>
  <c r="C27" i="14" s="1"/>
  <c r="P26" i="14"/>
  <c r="O26" i="14"/>
  <c r="H26" i="14"/>
  <c r="E26" i="14" s="1"/>
  <c r="C26" i="14" s="1"/>
  <c r="P25" i="14"/>
  <c r="O25" i="14"/>
  <c r="H25" i="14"/>
  <c r="E25" i="14"/>
  <c r="C25" i="14"/>
  <c r="P24" i="14"/>
  <c r="O24" i="14"/>
  <c r="H24" i="14"/>
  <c r="E24" i="14"/>
  <c r="C24" i="14" s="1"/>
  <c r="P23" i="14"/>
  <c r="O23" i="14"/>
  <c r="H23" i="14"/>
  <c r="E23" i="14" s="1"/>
  <c r="C23" i="14" s="1"/>
  <c r="P22" i="14"/>
  <c r="O22" i="14"/>
  <c r="H22" i="14"/>
  <c r="E22" i="14" s="1"/>
  <c r="C22" i="14" s="1"/>
  <c r="P21" i="14"/>
  <c r="O21" i="14"/>
  <c r="H21" i="14"/>
  <c r="E21" i="14" s="1"/>
  <c r="C21" i="14" s="1"/>
  <c r="P20" i="14"/>
  <c r="O20" i="14"/>
  <c r="H20" i="14"/>
  <c r="E20" i="14"/>
  <c r="C20" i="14" s="1"/>
  <c r="P19" i="14"/>
  <c r="O19" i="14"/>
  <c r="H19" i="14"/>
  <c r="E19" i="14" s="1"/>
  <c r="C19" i="14" s="1"/>
  <c r="P18" i="14"/>
  <c r="O18" i="14"/>
  <c r="H18" i="14"/>
  <c r="E18" i="14" s="1"/>
  <c r="C18" i="14" s="1"/>
  <c r="P17" i="14"/>
  <c r="O17" i="14"/>
  <c r="H17" i="14"/>
  <c r="E17" i="14"/>
  <c r="C17" i="14"/>
  <c r="P16" i="14"/>
  <c r="O16" i="14"/>
  <c r="H16" i="14"/>
  <c r="E16" i="14"/>
  <c r="C16" i="14" s="1"/>
  <c r="P15" i="14"/>
  <c r="O15" i="14"/>
  <c r="H15" i="14"/>
  <c r="E15" i="14" s="1"/>
  <c r="C15" i="14" s="1"/>
  <c r="P14" i="14"/>
  <c r="O14" i="14"/>
  <c r="H14" i="14"/>
  <c r="E14" i="14" s="1"/>
  <c r="C14" i="14" s="1"/>
  <c r="P13" i="14"/>
  <c r="O13" i="14"/>
  <c r="H13" i="14"/>
  <c r="E13" i="14" s="1"/>
  <c r="C13" i="14" s="1"/>
  <c r="P12" i="14"/>
  <c r="O12" i="14"/>
  <c r="H12" i="14"/>
  <c r="E12" i="14"/>
  <c r="C12" i="14" s="1"/>
  <c r="P11" i="14"/>
  <c r="O11" i="14"/>
  <c r="H11" i="14"/>
  <c r="E11" i="14" s="1"/>
  <c r="C11" i="14" s="1"/>
  <c r="P10" i="14"/>
  <c r="O10" i="14"/>
  <c r="H10" i="14"/>
  <c r="E10" i="14" s="1"/>
  <c r="C10" i="14" s="1"/>
  <c r="P9" i="14"/>
  <c r="O9" i="14"/>
  <c r="H9" i="14"/>
  <c r="E9" i="14" s="1"/>
  <c r="C9" i="14" s="1"/>
  <c r="P8" i="14"/>
  <c r="O8" i="14"/>
  <c r="H8" i="14"/>
  <c r="E8" i="14"/>
  <c r="C8" i="14" s="1"/>
  <c r="P7" i="14"/>
  <c r="O7" i="14"/>
  <c r="H7" i="14"/>
  <c r="E7" i="14" s="1"/>
  <c r="C7" i="14" s="1"/>
  <c r="P6" i="14"/>
  <c r="O6" i="14"/>
  <c r="H6" i="14"/>
  <c r="E6" i="14" s="1"/>
  <c r="C6" i="14" s="1"/>
  <c r="P5" i="14"/>
  <c r="O5" i="14"/>
  <c r="H5" i="14"/>
  <c r="E5" i="14"/>
  <c r="C5" i="14"/>
  <c r="P4" i="14"/>
  <c r="E3" i="14"/>
  <c r="N38" i="13"/>
  <c r="L38" i="13"/>
  <c r="K38" i="13"/>
  <c r="J38" i="13"/>
  <c r="P38" i="13" s="1"/>
  <c r="I38" i="13"/>
  <c r="P35" i="13"/>
  <c r="O35" i="13"/>
  <c r="H35" i="13"/>
  <c r="E35" i="13" s="1"/>
  <c r="P34" i="13"/>
  <c r="O34" i="13"/>
  <c r="H34" i="13"/>
  <c r="E34" i="13" s="1"/>
  <c r="P33" i="13"/>
  <c r="O33" i="13"/>
  <c r="H33" i="13"/>
  <c r="E33" i="13" s="1"/>
  <c r="C33" i="13" s="1"/>
  <c r="P32" i="13"/>
  <c r="O32" i="13"/>
  <c r="H32" i="13"/>
  <c r="E32" i="13"/>
  <c r="C32" i="13"/>
  <c r="P31" i="13"/>
  <c r="O31" i="13"/>
  <c r="H31" i="13"/>
  <c r="E31" i="13"/>
  <c r="C31" i="13" s="1"/>
  <c r="P30" i="13"/>
  <c r="O30" i="13"/>
  <c r="H30" i="13"/>
  <c r="E30" i="13" s="1"/>
  <c r="C30" i="13" s="1"/>
  <c r="P29" i="13"/>
  <c r="O29" i="13"/>
  <c r="H29" i="13"/>
  <c r="E29" i="13" s="1"/>
  <c r="C29" i="13" s="1"/>
  <c r="P28" i="13"/>
  <c r="O28" i="13"/>
  <c r="H28" i="13"/>
  <c r="E28" i="13"/>
  <c r="C28" i="13"/>
  <c r="P27" i="13"/>
  <c r="O27" i="13"/>
  <c r="H27" i="13"/>
  <c r="E27" i="13"/>
  <c r="C27" i="13" s="1"/>
  <c r="P26" i="13"/>
  <c r="O26" i="13"/>
  <c r="H26" i="13"/>
  <c r="E26" i="13" s="1"/>
  <c r="C26" i="13" s="1"/>
  <c r="P25" i="13"/>
  <c r="O25" i="13"/>
  <c r="H25" i="13"/>
  <c r="E25" i="13" s="1"/>
  <c r="C25" i="13" s="1"/>
  <c r="P24" i="13"/>
  <c r="O24" i="13"/>
  <c r="H24" i="13"/>
  <c r="E24" i="13"/>
  <c r="C24" i="13"/>
  <c r="P23" i="13"/>
  <c r="O23" i="13"/>
  <c r="H23" i="13"/>
  <c r="E23" i="13"/>
  <c r="C23" i="13" s="1"/>
  <c r="P22" i="13"/>
  <c r="O22" i="13"/>
  <c r="H22" i="13"/>
  <c r="E22" i="13" s="1"/>
  <c r="C22" i="13" s="1"/>
  <c r="P21" i="13"/>
  <c r="O21" i="13"/>
  <c r="H21" i="13"/>
  <c r="E21" i="13" s="1"/>
  <c r="C21" i="13" s="1"/>
  <c r="P20" i="13"/>
  <c r="O20" i="13"/>
  <c r="H20" i="13"/>
  <c r="E20" i="13"/>
  <c r="C20" i="13"/>
  <c r="P19" i="13"/>
  <c r="O19" i="13"/>
  <c r="H19" i="13"/>
  <c r="E19" i="13"/>
  <c r="C19" i="13" s="1"/>
  <c r="P18" i="13"/>
  <c r="O18" i="13"/>
  <c r="H18" i="13"/>
  <c r="E18" i="13" s="1"/>
  <c r="C18" i="13" s="1"/>
  <c r="P17" i="13"/>
  <c r="O17" i="13"/>
  <c r="H17" i="13"/>
  <c r="E17" i="13" s="1"/>
  <c r="C17" i="13" s="1"/>
  <c r="P16" i="13"/>
  <c r="O16" i="13"/>
  <c r="H16" i="13"/>
  <c r="E16" i="13"/>
  <c r="C16" i="13"/>
  <c r="P15" i="13"/>
  <c r="O15" i="13"/>
  <c r="H15" i="13"/>
  <c r="E15" i="13"/>
  <c r="C15" i="13" s="1"/>
  <c r="P14" i="13"/>
  <c r="O14" i="13"/>
  <c r="H14" i="13"/>
  <c r="E14" i="13" s="1"/>
  <c r="C14" i="13" s="1"/>
  <c r="P13" i="13"/>
  <c r="O13" i="13"/>
  <c r="H13" i="13"/>
  <c r="E13" i="13" s="1"/>
  <c r="C13" i="13" s="1"/>
  <c r="P12" i="13"/>
  <c r="O12" i="13"/>
  <c r="H12" i="13"/>
  <c r="E12" i="13"/>
  <c r="C12" i="13"/>
  <c r="P11" i="13"/>
  <c r="O11" i="13"/>
  <c r="H11" i="13"/>
  <c r="E11" i="13"/>
  <c r="C11" i="13" s="1"/>
  <c r="P10" i="13"/>
  <c r="O10" i="13"/>
  <c r="H10" i="13"/>
  <c r="E10" i="13" s="1"/>
  <c r="C10" i="13" s="1"/>
  <c r="P9" i="13"/>
  <c r="O9" i="13"/>
  <c r="H9" i="13"/>
  <c r="E9" i="13" s="1"/>
  <c r="C9" i="13" s="1"/>
  <c r="P8" i="13"/>
  <c r="O8" i="13"/>
  <c r="H8" i="13"/>
  <c r="E8" i="13"/>
  <c r="C8" i="13"/>
  <c r="P7" i="13"/>
  <c r="O7" i="13"/>
  <c r="H7" i="13"/>
  <c r="E7" i="13"/>
  <c r="C7" i="13" s="1"/>
  <c r="P6" i="13"/>
  <c r="O6" i="13"/>
  <c r="H6" i="13"/>
  <c r="E6" i="13" s="1"/>
  <c r="C6" i="13" s="1"/>
  <c r="P5" i="13"/>
  <c r="O5" i="13"/>
  <c r="H5" i="13"/>
  <c r="E5" i="13" s="1"/>
  <c r="P4" i="13"/>
  <c r="E3" i="13"/>
  <c r="L38" i="12"/>
  <c r="N38" i="12" s="1"/>
  <c r="K38" i="12"/>
  <c r="J38" i="12"/>
  <c r="P38" i="12" s="1"/>
  <c r="I38" i="12"/>
  <c r="P35" i="12"/>
  <c r="O35" i="12"/>
  <c r="H35" i="12"/>
  <c r="E35" i="12" s="1"/>
  <c r="P34" i="12"/>
  <c r="O34" i="12"/>
  <c r="H34" i="12"/>
  <c r="E34" i="12" s="1"/>
  <c r="P33" i="12"/>
  <c r="O33" i="12"/>
  <c r="H33" i="12"/>
  <c r="E33" i="12" s="1"/>
  <c r="C33" i="12" s="1"/>
  <c r="P32" i="12"/>
  <c r="O32" i="12"/>
  <c r="H32" i="12"/>
  <c r="E32" i="12" s="1"/>
  <c r="C32" i="12" s="1"/>
  <c r="P31" i="12"/>
  <c r="O31" i="12"/>
  <c r="H31" i="12"/>
  <c r="E31" i="12"/>
  <c r="C31" i="12"/>
  <c r="P30" i="12"/>
  <c r="O30" i="12"/>
  <c r="H30" i="12"/>
  <c r="E30" i="12"/>
  <c r="C30" i="12" s="1"/>
  <c r="P29" i="12"/>
  <c r="O29" i="12"/>
  <c r="H29" i="12"/>
  <c r="E29" i="12" s="1"/>
  <c r="C29" i="12" s="1"/>
  <c r="P28" i="12"/>
  <c r="O28" i="12"/>
  <c r="H28" i="12"/>
  <c r="E28" i="12" s="1"/>
  <c r="C28" i="12" s="1"/>
  <c r="P27" i="12"/>
  <c r="O27" i="12"/>
  <c r="H27" i="12"/>
  <c r="E27" i="12"/>
  <c r="C27" i="12"/>
  <c r="P26" i="12"/>
  <c r="O26" i="12"/>
  <c r="H26" i="12"/>
  <c r="E26" i="12"/>
  <c r="C26" i="12" s="1"/>
  <c r="P25" i="12"/>
  <c r="O25" i="12"/>
  <c r="H25" i="12"/>
  <c r="E25" i="12" s="1"/>
  <c r="C25" i="12" s="1"/>
  <c r="P24" i="12"/>
  <c r="O24" i="12"/>
  <c r="H24" i="12"/>
  <c r="E24" i="12" s="1"/>
  <c r="C24" i="12" s="1"/>
  <c r="P23" i="12"/>
  <c r="O23" i="12"/>
  <c r="H23" i="12"/>
  <c r="E23" i="12"/>
  <c r="C23" i="12"/>
  <c r="P22" i="12"/>
  <c r="O22" i="12"/>
  <c r="H22" i="12"/>
  <c r="E22" i="12"/>
  <c r="C22" i="12" s="1"/>
  <c r="P21" i="12"/>
  <c r="O21" i="12"/>
  <c r="H21" i="12"/>
  <c r="E21" i="12" s="1"/>
  <c r="C21" i="12" s="1"/>
  <c r="P20" i="12"/>
  <c r="O20" i="12"/>
  <c r="H20" i="12"/>
  <c r="E20" i="12" s="1"/>
  <c r="C20" i="12" s="1"/>
  <c r="P19" i="12"/>
  <c r="O19" i="12"/>
  <c r="H19" i="12"/>
  <c r="E19" i="12"/>
  <c r="C19" i="12"/>
  <c r="P18" i="12"/>
  <c r="O18" i="12"/>
  <c r="H18" i="12"/>
  <c r="E18" i="12"/>
  <c r="C18" i="12" s="1"/>
  <c r="P17" i="12"/>
  <c r="O17" i="12"/>
  <c r="H17" i="12"/>
  <c r="E17" i="12" s="1"/>
  <c r="C17" i="12" s="1"/>
  <c r="P16" i="12"/>
  <c r="O16" i="12"/>
  <c r="H16" i="12"/>
  <c r="E16" i="12" s="1"/>
  <c r="C16" i="12" s="1"/>
  <c r="P15" i="12"/>
  <c r="O15" i="12"/>
  <c r="H15" i="12"/>
  <c r="E15" i="12"/>
  <c r="C15" i="12"/>
  <c r="P14" i="12"/>
  <c r="O14" i="12"/>
  <c r="H14" i="12"/>
  <c r="E14" i="12"/>
  <c r="C14" i="12" s="1"/>
  <c r="P13" i="12"/>
  <c r="O13" i="12"/>
  <c r="H13" i="12"/>
  <c r="E13" i="12" s="1"/>
  <c r="C13" i="12" s="1"/>
  <c r="P12" i="12"/>
  <c r="O12" i="12"/>
  <c r="H12" i="12"/>
  <c r="E12" i="12" s="1"/>
  <c r="C12" i="12" s="1"/>
  <c r="P11" i="12"/>
  <c r="O11" i="12"/>
  <c r="H11" i="12"/>
  <c r="E11" i="12"/>
  <c r="C11" i="12"/>
  <c r="P10" i="12"/>
  <c r="O10" i="12"/>
  <c r="H10" i="12"/>
  <c r="E10" i="12"/>
  <c r="C10" i="12" s="1"/>
  <c r="P9" i="12"/>
  <c r="O9" i="12"/>
  <c r="H9" i="12"/>
  <c r="E9" i="12" s="1"/>
  <c r="C9" i="12" s="1"/>
  <c r="P8" i="12"/>
  <c r="O8" i="12"/>
  <c r="H8" i="12"/>
  <c r="E8" i="12" s="1"/>
  <c r="C8" i="12" s="1"/>
  <c r="P7" i="12"/>
  <c r="O7" i="12"/>
  <c r="H7" i="12"/>
  <c r="E7" i="12"/>
  <c r="C7" i="12"/>
  <c r="P6" i="12"/>
  <c r="O6" i="12"/>
  <c r="H6" i="12"/>
  <c r="E6" i="12"/>
  <c r="C6" i="12" s="1"/>
  <c r="P5" i="12"/>
  <c r="O5" i="12"/>
  <c r="H5" i="12"/>
  <c r="E5" i="12" s="1"/>
  <c r="P4" i="12"/>
  <c r="E3" i="12"/>
  <c r="L38" i="11"/>
  <c r="N38" i="11" s="1"/>
  <c r="K38" i="11"/>
  <c r="J38" i="11"/>
  <c r="P38" i="11" s="1"/>
  <c r="I38" i="11"/>
  <c r="P35" i="11"/>
  <c r="O35" i="11"/>
  <c r="H35" i="11"/>
  <c r="E35" i="11"/>
  <c r="P34" i="11"/>
  <c r="O34" i="11"/>
  <c r="H34" i="11"/>
  <c r="E34" i="11"/>
  <c r="P33" i="11"/>
  <c r="O33" i="11"/>
  <c r="H33" i="11"/>
  <c r="E33" i="11"/>
  <c r="C33" i="11" s="1"/>
  <c r="P32" i="11"/>
  <c r="O32" i="11"/>
  <c r="H32" i="11"/>
  <c r="E32" i="11" s="1"/>
  <c r="C32" i="11" s="1"/>
  <c r="P31" i="11"/>
  <c r="O31" i="11"/>
  <c r="H31" i="11"/>
  <c r="E31" i="11" s="1"/>
  <c r="C31" i="11" s="1"/>
  <c r="P30" i="11"/>
  <c r="O30" i="11"/>
  <c r="H30" i="11"/>
  <c r="E30" i="11" s="1"/>
  <c r="C30" i="11" s="1"/>
  <c r="P29" i="11"/>
  <c r="O29" i="11"/>
  <c r="H29" i="11"/>
  <c r="E29" i="11"/>
  <c r="C29" i="11" s="1"/>
  <c r="P28" i="11"/>
  <c r="O28" i="11"/>
  <c r="H28" i="11"/>
  <c r="E28" i="11" s="1"/>
  <c r="C28" i="11" s="1"/>
  <c r="P27" i="11"/>
  <c r="O27" i="11"/>
  <c r="H27" i="11"/>
  <c r="E27" i="11" s="1"/>
  <c r="C27" i="11" s="1"/>
  <c r="P26" i="11"/>
  <c r="O26" i="11"/>
  <c r="H26" i="11"/>
  <c r="E26" i="11"/>
  <c r="C26" i="11"/>
  <c r="P25" i="11"/>
  <c r="O25" i="11"/>
  <c r="H25" i="11"/>
  <c r="E25" i="11"/>
  <c r="C25" i="11" s="1"/>
  <c r="P24" i="11"/>
  <c r="O24" i="11"/>
  <c r="H24" i="11"/>
  <c r="E24" i="11" s="1"/>
  <c r="C24" i="11" s="1"/>
  <c r="P23" i="11"/>
  <c r="O23" i="11"/>
  <c r="H23" i="11"/>
  <c r="E23" i="11" s="1"/>
  <c r="C23" i="11" s="1"/>
  <c r="P22" i="11"/>
  <c r="O22" i="11"/>
  <c r="H22" i="11"/>
  <c r="E22" i="11"/>
  <c r="C22" i="11"/>
  <c r="P21" i="11"/>
  <c r="O21" i="11"/>
  <c r="H21" i="11"/>
  <c r="E21" i="11"/>
  <c r="C21" i="11" s="1"/>
  <c r="P20" i="11"/>
  <c r="O20" i="11"/>
  <c r="H20" i="11"/>
  <c r="E20" i="11" s="1"/>
  <c r="C20" i="11" s="1"/>
  <c r="P19" i="11"/>
  <c r="O19" i="11"/>
  <c r="H19" i="11"/>
  <c r="E19" i="11" s="1"/>
  <c r="C19" i="11" s="1"/>
  <c r="P18" i="11"/>
  <c r="O18" i="11"/>
  <c r="H18" i="11"/>
  <c r="E18" i="11"/>
  <c r="C18" i="11"/>
  <c r="P17" i="11"/>
  <c r="O17" i="11"/>
  <c r="H17" i="11"/>
  <c r="E17" i="11"/>
  <c r="C17" i="11" s="1"/>
  <c r="P16" i="11"/>
  <c r="O16" i="11"/>
  <c r="H16" i="11"/>
  <c r="E16" i="11" s="1"/>
  <c r="C16" i="11" s="1"/>
  <c r="P15" i="11"/>
  <c r="O15" i="11"/>
  <c r="H15" i="11"/>
  <c r="E15" i="11" s="1"/>
  <c r="C15" i="11" s="1"/>
  <c r="P14" i="11"/>
  <c r="O14" i="11"/>
  <c r="H14" i="11"/>
  <c r="E14" i="11"/>
  <c r="C14" i="11"/>
  <c r="P13" i="11"/>
  <c r="O13" i="11"/>
  <c r="H13" i="11"/>
  <c r="E13" i="11"/>
  <c r="C13" i="11" s="1"/>
  <c r="P12" i="11"/>
  <c r="O12" i="11"/>
  <c r="H12" i="11"/>
  <c r="E12" i="11" s="1"/>
  <c r="C12" i="11" s="1"/>
  <c r="P11" i="11"/>
  <c r="O11" i="11"/>
  <c r="H11" i="11"/>
  <c r="E11" i="11" s="1"/>
  <c r="C11" i="11" s="1"/>
  <c r="P10" i="11"/>
  <c r="O10" i="11"/>
  <c r="H10" i="11"/>
  <c r="E10" i="11"/>
  <c r="C10" i="11"/>
  <c r="P9" i="11"/>
  <c r="O9" i="11"/>
  <c r="H9" i="11"/>
  <c r="E9" i="11"/>
  <c r="C9" i="11" s="1"/>
  <c r="P8" i="11"/>
  <c r="O8" i="11"/>
  <c r="H8" i="11"/>
  <c r="E8" i="11" s="1"/>
  <c r="C8" i="11" s="1"/>
  <c r="P7" i="11"/>
  <c r="O7" i="11"/>
  <c r="H7" i="11"/>
  <c r="E7" i="11" s="1"/>
  <c r="C7" i="11" s="1"/>
  <c r="P6" i="11"/>
  <c r="O6" i="11"/>
  <c r="H6" i="11"/>
  <c r="E6" i="11"/>
  <c r="C6" i="11"/>
  <c r="P5" i="11"/>
  <c r="O5" i="11"/>
  <c r="H5" i="11"/>
  <c r="E5" i="11"/>
  <c r="C5" i="11" s="1"/>
  <c r="P4" i="11"/>
  <c r="E3" i="11"/>
  <c r="L38" i="10"/>
  <c r="N38" i="10" s="1"/>
  <c r="K38" i="10"/>
  <c r="J38" i="10"/>
  <c r="P38" i="10" s="1"/>
  <c r="I38" i="10"/>
  <c r="P35" i="10"/>
  <c r="O35" i="10"/>
  <c r="H35" i="10"/>
  <c r="E35" i="10" s="1"/>
  <c r="P34" i="10"/>
  <c r="O34" i="10"/>
  <c r="H34" i="10"/>
  <c r="E34" i="10" s="1"/>
  <c r="P33" i="10"/>
  <c r="O33" i="10"/>
  <c r="H33" i="10"/>
  <c r="E33" i="10" s="1"/>
  <c r="C33" i="10" s="1"/>
  <c r="P32" i="10"/>
  <c r="O32" i="10"/>
  <c r="H32" i="10"/>
  <c r="E32" i="10"/>
  <c r="C32" i="10" s="1"/>
  <c r="P31" i="10"/>
  <c r="O31" i="10"/>
  <c r="H31" i="10"/>
  <c r="E31" i="10" s="1"/>
  <c r="C31" i="10" s="1"/>
  <c r="P30" i="10"/>
  <c r="O30" i="10"/>
  <c r="H30" i="10"/>
  <c r="E30" i="10" s="1"/>
  <c r="C30" i="10" s="1"/>
  <c r="P29" i="10"/>
  <c r="O29" i="10"/>
  <c r="H29" i="10"/>
  <c r="E29" i="10" s="1"/>
  <c r="C29" i="10" s="1"/>
  <c r="P28" i="10"/>
  <c r="O28" i="10"/>
  <c r="H28" i="10"/>
  <c r="E28" i="10"/>
  <c r="C28" i="10" s="1"/>
  <c r="P27" i="10"/>
  <c r="O27" i="10"/>
  <c r="H27" i="10"/>
  <c r="E27" i="10" s="1"/>
  <c r="C27" i="10" s="1"/>
  <c r="P26" i="10"/>
  <c r="O26" i="10"/>
  <c r="H26" i="10"/>
  <c r="E26" i="10" s="1"/>
  <c r="C26" i="10" s="1"/>
  <c r="P25" i="10"/>
  <c r="O25" i="10"/>
  <c r="H25" i="10"/>
  <c r="E25" i="10" s="1"/>
  <c r="C25" i="10" s="1"/>
  <c r="P24" i="10"/>
  <c r="O24" i="10"/>
  <c r="H24" i="10"/>
  <c r="E24" i="10"/>
  <c r="C24" i="10" s="1"/>
  <c r="P23" i="10"/>
  <c r="O23" i="10"/>
  <c r="H23" i="10"/>
  <c r="E23" i="10" s="1"/>
  <c r="C23" i="10" s="1"/>
  <c r="P22" i="10"/>
  <c r="O22" i="10"/>
  <c r="H22" i="10"/>
  <c r="E22" i="10" s="1"/>
  <c r="C22" i="10" s="1"/>
  <c r="P21" i="10"/>
  <c r="O21" i="10"/>
  <c r="H21" i="10"/>
  <c r="E21" i="10" s="1"/>
  <c r="C21" i="10" s="1"/>
  <c r="P20" i="10"/>
  <c r="O20" i="10"/>
  <c r="H20" i="10"/>
  <c r="E20" i="10"/>
  <c r="C20" i="10" s="1"/>
  <c r="P19" i="10"/>
  <c r="O19" i="10"/>
  <c r="H19" i="10"/>
  <c r="E19" i="10" s="1"/>
  <c r="C19" i="10" s="1"/>
  <c r="P18" i="10"/>
  <c r="O18" i="10"/>
  <c r="H18" i="10"/>
  <c r="E18" i="10" s="1"/>
  <c r="C18" i="10" s="1"/>
  <c r="P17" i="10"/>
  <c r="O17" i="10"/>
  <c r="H17" i="10"/>
  <c r="E17" i="10" s="1"/>
  <c r="C17" i="10" s="1"/>
  <c r="P16" i="10"/>
  <c r="O16" i="10"/>
  <c r="H16" i="10"/>
  <c r="E16" i="10"/>
  <c r="C16" i="10" s="1"/>
  <c r="P15" i="10"/>
  <c r="O15" i="10"/>
  <c r="H15" i="10"/>
  <c r="E15" i="10" s="1"/>
  <c r="C15" i="10" s="1"/>
  <c r="P14" i="10"/>
  <c r="O14" i="10"/>
  <c r="H14" i="10"/>
  <c r="E14" i="10" s="1"/>
  <c r="C14" i="10" s="1"/>
  <c r="P13" i="10"/>
  <c r="O13" i="10"/>
  <c r="H13" i="10"/>
  <c r="E13" i="10" s="1"/>
  <c r="C13" i="10" s="1"/>
  <c r="P12" i="10"/>
  <c r="O12" i="10"/>
  <c r="H12" i="10"/>
  <c r="E12" i="10"/>
  <c r="C12" i="10" s="1"/>
  <c r="P11" i="10"/>
  <c r="O11" i="10"/>
  <c r="H11" i="10"/>
  <c r="E11" i="10" s="1"/>
  <c r="C11" i="10" s="1"/>
  <c r="P10" i="10"/>
  <c r="O10" i="10"/>
  <c r="H10" i="10"/>
  <c r="E10" i="10" s="1"/>
  <c r="C10" i="10" s="1"/>
  <c r="P9" i="10"/>
  <c r="O9" i="10"/>
  <c r="H9" i="10"/>
  <c r="E9" i="10" s="1"/>
  <c r="C9" i="10" s="1"/>
  <c r="P8" i="10"/>
  <c r="O8" i="10"/>
  <c r="H8" i="10"/>
  <c r="E8" i="10"/>
  <c r="C8" i="10" s="1"/>
  <c r="P7" i="10"/>
  <c r="O7" i="10"/>
  <c r="H7" i="10"/>
  <c r="E7" i="10" s="1"/>
  <c r="C7" i="10" s="1"/>
  <c r="P6" i="10"/>
  <c r="O6" i="10"/>
  <c r="H6" i="10"/>
  <c r="E6" i="10" s="1"/>
  <c r="C6" i="10" s="1"/>
  <c r="P5" i="10"/>
  <c r="O5" i="10"/>
  <c r="H5" i="10"/>
  <c r="E5" i="10"/>
  <c r="C5" i="10"/>
  <c r="P4" i="10"/>
  <c r="E3" i="10"/>
  <c r="N38" i="9"/>
  <c r="L38" i="9"/>
  <c r="K38" i="9"/>
  <c r="J38" i="9"/>
  <c r="P38" i="9" s="1"/>
  <c r="I38" i="9"/>
  <c r="P35" i="9"/>
  <c r="O35" i="9"/>
  <c r="H35" i="9"/>
  <c r="E35" i="9" s="1"/>
  <c r="P34" i="9"/>
  <c r="O34" i="9"/>
  <c r="H34" i="9"/>
  <c r="E34" i="9" s="1"/>
  <c r="P33" i="9"/>
  <c r="O33" i="9"/>
  <c r="H33" i="9"/>
  <c r="E33" i="9" s="1"/>
  <c r="C33" i="9" s="1"/>
  <c r="P32" i="9"/>
  <c r="O32" i="9"/>
  <c r="H32" i="9"/>
  <c r="E32" i="9"/>
  <c r="C32" i="9"/>
  <c r="P31" i="9"/>
  <c r="O31" i="9"/>
  <c r="H31" i="9"/>
  <c r="E31" i="9"/>
  <c r="C31" i="9" s="1"/>
  <c r="P30" i="9"/>
  <c r="O30" i="9"/>
  <c r="H30" i="9"/>
  <c r="E30" i="9" s="1"/>
  <c r="C30" i="9" s="1"/>
  <c r="P29" i="9"/>
  <c r="O29" i="9"/>
  <c r="H29" i="9"/>
  <c r="E29" i="9" s="1"/>
  <c r="C29" i="9" s="1"/>
  <c r="P28" i="9"/>
  <c r="O28" i="9"/>
  <c r="H28" i="9"/>
  <c r="E28" i="9"/>
  <c r="C28" i="9"/>
  <c r="P27" i="9"/>
  <c r="O27" i="9"/>
  <c r="H27" i="9"/>
  <c r="E27" i="9"/>
  <c r="C27" i="9" s="1"/>
  <c r="P26" i="9"/>
  <c r="O26" i="9"/>
  <c r="H26" i="9"/>
  <c r="E26" i="9" s="1"/>
  <c r="C26" i="9" s="1"/>
  <c r="P25" i="9"/>
  <c r="O25" i="9"/>
  <c r="H25" i="9"/>
  <c r="E25" i="9" s="1"/>
  <c r="C25" i="9" s="1"/>
  <c r="P24" i="9"/>
  <c r="O24" i="9"/>
  <c r="H24" i="9"/>
  <c r="E24" i="9"/>
  <c r="C24" i="9"/>
  <c r="P23" i="9"/>
  <c r="O23" i="9"/>
  <c r="H23" i="9"/>
  <c r="E23" i="9"/>
  <c r="C23" i="9" s="1"/>
  <c r="P22" i="9"/>
  <c r="O22" i="9"/>
  <c r="H22" i="9"/>
  <c r="E22" i="9" s="1"/>
  <c r="C22" i="9" s="1"/>
  <c r="P21" i="9"/>
  <c r="O21" i="9"/>
  <c r="H21" i="9"/>
  <c r="E21" i="9" s="1"/>
  <c r="C21" i="9" s="1"/>
  <c r="P20" i="9"/>
  <c r="O20" i="9"/>
  <c r="H20" i="9"/>
  <c r="E20" i="9"/>
  <c r="C20" i="9"/>
  <c r="P19" i="9"/>
  <c r="O19" i="9"/>
  <c r="H19" i="9"/>
  <c r="E19" i="9"/>
  <c r="C19" i="9" s="1"/>
  <c r="P18" i="9"/>
  <c r="O18" i="9"/>
  <c r="H18" i="9"/>
  <c r="E18" i="9" s="1"/>
  <c r="C18" i="9" s="1"/>
  <c r="P17" i="9"/>
  <c r="O17" i="9"/>
  <c r="H17" i="9"/>
  <c r="E17" i="9" s="1"/>
  <c r="C17" i="9" s="1"/>
  <c r="P16" i="9"/>
  <c r="O16" i="9"/>
  <c r="H16" i="9"/>
  <c r="E16" i="9"/>
  <c r="C16" i="9"/>
  <c r="P15" i="9"/>
  <c r="O15" i="9"/>
  <c r="H15" i="9"/>
  <c r="E15" i="9"/>
  <c r="C15" i="9" s="1"/>
  <c r="P14" i="9"/>
  <c r="O14" i="9"/>
  <c r="H14" i="9"/>
  <c r="E14" i="9" s="1"/>
  <c r="C14" i="9" s="1"/>
  <c r="P13" i="9"/>
  <c r="O13" i="9"/>
  <c r="H13" i="9"/>
  <c r="E13" i="9" s="1"/>
  <c r="C13" i="9" s="1"/>
  <c r="P12" i="9"/>
  <c r="O12" i="9"/>
  <c r="H12" i="9"/>
  <c r="E12" i="9"/>
  <c r="C12" i="9"/>
  <c r="P11" i="9"/>
  <c r="O11" i="9"/>
  <c r="H11" i="9"/>
  <c r="E11" i="9"/>
  <c r="C11" i="9" s="1"/>
  <c r="P10" i="9"/>
  <c r="O10" i="9"/>
  <c r="H10" i="9"/>
  <c r="E10" i="9" s="1"/>
  <c r="C10" i="9" s="1"/>
  <c r="P9" i="9"/>
  <c r="O9" i="9"/>
  <c r="H9" i="9"/>
  <c r="E9" i="9" s="1"/>
  <c r="C9" i="9" s="1"/>
  <c r="P8" i="9"/>
  <c r="O8" i="9"/>
  <c r="H8" i="9"/>
  <c r="E8" i="9"/>
  <c r="C8" i="9"/>
  <c r="P7" i="9"/>
  <c r="O7" i="9"/>
  <c r="H7" i="9"/>
  <c r="E7" i="9"/>
  <c r="C7" i="9" s="1"/>
  <c r="P6" i="9"/>
  <c r="O6" i="9"/>
  <c r="H6" i="9"/>
  <c r="E6" i="9" s="1"/>
  <c r="C6" i="9" s="1"/>
  <c r="P5" i="9"/>
  <c r="O5" i="9"/>
  <c r="H5" i="9"/>
  <c r="E5" i="9" s="1"/>
  <c r="P4" i="9"/>
  <c r="E3" i="9"/>
  <c r="L38" i="8"/>
  <c r="N38" i="8" s="1"/>
  <c r="K38" i="8"/>
  <c r="J38" i="8"/>
  <c r="P38" i="8" s="1"/>
  <c r="I38" i="8"/>
  <c r="P35" i="8"/>
  <c r="O35" i="8"/>
  <c r="H35" i="8"/>
  <c r="E35" i="8" s="1"/>
  <c r="P34" i="8"/>
  <c r="O34" i="8"/>
  <c r="H34" i="8"/>
  <c r="E34" i="8" s="1"/>
  <c r="P33" i="8"/>
  <c r="O33" i="8"/>
  <c r="H33" i="8"/>
  <c r="E33" i="8" s="1"/>
  <c r="C33" i="8" s="1"/>
  <c r="P32" i="8"/>
  <c r="O32" i="8"/>
  <c r="H32" i="8"/>
  <c r="E32" i="8" s="1"/>
  <c r="C32" i="8" s="1"/>
  <c r="P31" i="8"/>
  <c r="O31" i="8"/>
  <c r="H31" i="8"/>
  <c r="E31" i="8"/>
  <c r="C31" i="8"/>
  <c r="P30" i="8"/>
  <c r="O30" i="8"/>
  <c r="H30" i="8"/>
  <c r="E30" i="8"/>
  <c r="C30" i="8" s="1"/>
  <c r="P29" i="8"/>
  <c r="O29" i="8"/>
  <c r="H29" i="8"/>
  <c r="E29" i="8" s="1"/>
  <c r="C29" i="8" s="1"/>
  <c r="P28" i="8"/>
  <c r="O28" i="8"/>
  <c r="H28" i="8"/>
  <c r="E28" i="8" s="1"/>
  <c r="C28" i="8" s="1"/>
  <c r="P27" i="8"/>
  <c r="O27" i="8"/>
  <c r="H27" i="8"/>
  <c r="E27" i="8"/>
  <c r="C27" i="8"/>
  <c r="P26" i="8"/>
  <c r="O26" i="8"/>
  <c r="H26" i="8"/>
  <c r="E26" i="8"/>
  <c r="C26" i="8" s="1"/>
  <c r="P25" i="8"/>
  <c r="O25" i="8"/>
  <c r="H25" i="8"/>
  <c r="E25" i="8" s="1"/>
  <c r="C25" i="8" s="1"/>
  <c r="P24" i="8"/>
  <c r="O24" i="8"/>
  <c r="H24" i="8"/>
  <c r="E24" i="8" s="1"/>
  <c r="C24" i="8" s="1"/>
  <c r="P23" i="8"/>
  <c r="O23" i="8"/>
  <c r="H23" i="8"/>
  <c r="E23" i="8"/>
  <c r="C23" i="8"/>
  <c r="P22" i="8"/>
  <c r="O22" i="8"/>
  <c r="H22" i="8"/>
  <c r="E22" i="8"/>
  <c r="C22" i="8" s="1"/>
  <c r="P21" i="8"/>
  <c r="O21" i="8"/>
  <c r="H21" i="8"/>
  <c r="E21" i="8" s="1"/>
  <c r="C21" i="8" s="1"/>
  <c r="P20" i="8"/>
  <c r="O20" i="8"/>
  <c r="H20" i="8"/>
  <c r="E20" i="8" s="1"/>
  <c r="C20" i="8" s="1"/>
  <c r="P19" i="8"/>
  <c r="O19" i="8"/>
  <c r="H19" i="8"/>
  <c r="E19" i="8"/>
  <c r="C19" i="8"/>
  <c r="P18" i="8"/>
  <c r="O18" i="8"/>
  <c r="H18" i="8"/>
  <c r="E18" i="8"/>
  <c r="C18" i="8" s="1"/>
  <c r="P17" i="8"/>
  <c r="O17" i="8"/>
  <c r="H17" i="8"/>
  <c r="E17" i="8" s="1"/>
  <c r="C17" i="8" s="1"/>
  <c r="P16" i="8"/>
  <c r="O16" i="8"/>
  <c r="H16" i="8"/>
  <c r="E16" i="8" s="1"/>
  <c r="C16" i="8" s="1"/>
  <c r="P15" i="8"/>
  <c r="O15" i="8"/>
  <c r="H15" i="8"/>
  <c r="E15" i="8"/>
  <c r="C15" i="8"/>
  <c r="P14" i="8"/>
  <c r="O14" i="8"/>
  <c r="H14" i="8"/>
  <c r="E14" i="8"/>
  <c r="C14" i="8" s="1"/>
  <c r="P13" i="8"/>
  <c r="O13" i="8"/>
  <c r="H13" i="8"/>
  <c r="E13" i="8" s="1"/>
  <c r="C13" i="8" s="1"/>
  <c r="P12" i="8"/>
  <c r="O12" i="8"/>
  <c r="H12" i="8"/>
  <c r="E12" i="8" s="1"/>
  <c r="C12" i="8" s="1"/>
  <c r="P11" i="8"/>
  <c r="O11" i="8"/>
  <c r="H11" i="8"/>
  <c r="E11" i="8"/>
  <c r="C11" i="8"/>
  <c r="P10" i="8"/>
  <c r="O10" i="8"/>
  <c r="H10" i="8"/>
  <c r="E10" i="8"/>
  <c r="C10" i="8" s="1"/>
  <c r="P9" i="8"/>
  <c r="O9" i="8"/>
  <c r="H9" i="8"/>
  <c r="E9" i="8" s="1"/>
  <c r="C9" i="8" s="1"/>
  <c r="P8" i="8"/>
  <c r="O8" i="8"/>
  <c r="H8" i="8"/>
  <c r="E8" i="8" s="1"/>
  <c r="C8" i="8" s="1"/>
  <c r="P7" i="8"/>
  <c r="O7" i="8"/>
  <c r="H7" i="8"/>
  <c r="E7" i="8"/>
  <c r="C7" i="8"/>
  <c r="P6" i="8"/>
  <c r="O6" i="8"/>
  <c r="H6" i="8"/>
  <c r="E6" i="8"/>
  <c r="C6" i="8" s="1"/>
  <c r="P5" i="8"/>
  <c r="O5" i="8"/>
  <c r="H5" i="8"/>
  <c r="E5" i="8" s="1"/>
  <c r="P4" i="8"/>
  <c r="E3" i="8"/>
  <c r="L38" i="7"/>
  <c r="N38" i="7" s="1"/>
  <c r="K38" i="7"/>
  <c r="J38" i="7"/>
  <c r="P38" i="7" s="1"/>
  <c r="I38" i="7"/>
  <c r="P35" i="7"/>
  <c r="O35" i="7"/>
  <c r="H35" i="7"/>
  <c r="E35" i="7"/>
  <c r="P34" i="7"/>
  <c r="O34" i="7"/>
  <c r="H34" i="7"/>
  <c r="E34" i="7"/>
  <c r="P33" i="7"/>
  <c r="O33" i="7"/>
  <c r="H33" i="7"/>
  <c r="E33" i="7"/>
  <c r="C33" i="7" s="1"/>
  <c r="P32" i="7"/>
  <c r="O32" i="7"/>
  <c r="H32" i="7"/>
  <c r="E32" i="7" s="1"/>
  <c r="C32" i="7" s="1"/>
  <c r="P31" i="7"/>
  <c r="O31" i="7"/>
  <c r="H31" i="7"/>
  <c r="E31" i="7" s="1"/>
  <c r="C31" i="7" s="1"/>
  <c r="P30" i="7"/>
  <c r="O30" i="7"/>
  <c r="H30" i="7"/>
  <c r="E30" i="7"/>
  <c r="C30" i="7"/>
  <c r="P29" i="7"/>
  <c r="O29" i="7"/>
  <c r="H29" i="7"/>
  <c r="E29" i="7"/>
  <c r="C29" i="7" s="1"/>
  <c r="P28" i="7"/>
  <c r="O28" i="7"/>
  <c r="H28" i="7"/>
  <c r="E28" i="7" s="1"/>
  <c r="C28" i="7" s="1"/>
  <c r="P27" i="7"/>
  <c r="O27" i="7"/>
  <c r="H27" i="7"/>
  <c r="E27" i="7" s="1"/>
  <c r="C27" i="7" s="1"/>
  <c r="P26" i="7"/>
  <c r="O26" i="7"/>
  <c r="H26" i="7"/>
  <c r="E26" i="7"/>
  <c r="C26" i="7"/>
  <c r="P25" i="7"/>
  <c r="O25" i="7"/>
  <c r="H25" i="7"/>
  <c r="E25" i="7"/>
  <c r="C25" i="7" s="1"/>
  <c r="P24" i="7"/>
  <c r="O24" i="7"/>
  <c r="H24" i="7"/>
  <c r="E24" i="7" s="1"/>
  <c r="C24" i="7" s="1"/>
  <c r="P23" i="7"/>
  <c r="O23" i="7"/>
  <c r="H23" i="7"/>
  <c r="E23" i="7" s="1"/>
  <c r="C23" i="7" s="1"/>
  <c r="P22" i="7"/>
  <c r="O22" i="7"/>
  <c r="H22" i="7"/>
  <c r="E22" i="7"/>
  <c r="C22" i="7"/>
  <c r="P21" i="7"/>
  <c r="O21" i="7"/>
  <c r="H21" i="7"/>
  <c r="E21" i="7"/>
  <c r="C21" i="7" s="1"/>
  <c r="P20" i="7"/>
  <c r="O20" i="7"/>
  <c r="H20" i="7"/>
  <c r="E20" i="7" s="1"/>
  <c r="C20" i="7" s="1"/>
  <c r="P19" i="7"/>
  <c r="O19" i="7"/>
  <c r="H19" i="7"/>
  <c r="E19" i="7" s="1"/>
  <c r="C19" i="7" s="1"/>
  <c r="P18" i="7"/>
  <c r="O18" i="7"/>
  <c r="H18" i="7"/>
  <c r="E18" i="7"/>
  <c r="C18" i="7"/>
  <c r="P17" i="7"/>
  <c r="O17" i="7"/>
  <c r="H17" i="7"/>
  <c r="E17" i="7"/>
  <c r="C17" i="7" s="1"/>
  <c r="P16" i="7"/>
  <c r="O16" i="7"/>
  <c r="H16" i="7"/>
  <c r="E16" i="7" s="1"/>
  <c r="C16" i="7" s="1"/>
  <c r="P15" i="7"/>
  <c r="O15" i="7"/>
  <c r="H15" i="7"/>
  <c r="E15" i="7" s="1"/>
  <c r="C15" i="7" s="1"/>
  <c r="P14" i="7"/>
  <c r="O14" i="7"/>
  <c r="H14" i="7"/>
  <c r="E14" i="7"/>
  <c r="C14" i="7"/>
  <c r="P13" i="7"/>
  <c r="O13" i="7"/>
  <c r="H13" i="7"/>
  <c r="E13" i="7"/>
  <c r="C13" i="7" s="1"/>
  <c r="P12" i="7"/>
  <c r="O12" i="7"/>
  <c r="H12" i="7"/>
  <c r="E12" i="7" s="1"/>
  <c r="C12" i="7" s="1"/>
  <c r="P11" i="7"/>
  <c r="O11" i="7"/>
  <c r="H11" i="7"/>
  <c r="E11" i="7" s="1"/>
  <c r="C11" i="7" s="1"/>
  <c r="P10" i="7"/>
  <c r="O10" i="7"/>
  <c r="H10" i="7"/>
  <c r="E10" i="7"/>
  <c r="C10" i="7"/>
  <c r="P9" i="7"/>
  <c r="O9" i="7"/>
  <c r="H9" i="7"/>
  <c r="E9" i="7"/>
  <c r="C9" i="7" s="1"/>
  <c r="P8" i="7"/>
  <c r="O8" i="7"/>
  <c r="H8" i="7"/>
  <c r="E8" i="7" s="1"/>
  <c r="C8" i="7" s="1"/>
  <c r="P7" i="7"/>
  <c r="O7" i="7"/>
  <c r="H7" i="7"/>
  <c r="E7" i="7" s="1"/>
  <c r="C7" i="7" s="1"/>
  <c r="P6" i="7"/>
  <c r="O6" i="7"/>
  <c r="H6" i="7"/>
  <c r="E6" i="7"/>
  <c r="C6" i="7"/>
  <c r="P5" i="7"/>
  <c r="O5" i="7"/>
  <c r="H5" i="7"/>
  <c r="E5" i="7"/>
  <c r="C5" i="7" s="1"/>
  <c r="P4" i="7"/>
  <c r="E3" i="7"/>
  <c r="L38" i="6"/>
  <c r="K38" i="6"/>
  <c r="N38" i="6" s="1"/>
  <c r="J38" i="6"/>
  <c r="P38" i="6" s="1"/>
  <c r="I38" i="6"/>
  <c r="P35" i="6"/>
  <c r="O35" i="6"/>
  <c r="H35" i="6"/>
  <c r="E35" i="6"/>
  <c r="P34" i="6"/>
  <c r="O34" i="6"/>
  <c r="H34" i="6"/>
  <c r="E34" i="6"/>
  <c r="P33" i="6"/>
  <c r="O33" i="6"/>
  <c r="H33" i="6"/>
  <c r="E33" i="6"/>
  <c r="C33" i="6"/>
  <c r="P32" i="6"/>
  <c r="O32" i="6"/>
  <c r="H32" i="6"/>
  <c r="E32" i="6"/>
  <c r="C32" i="6" s="1"/>
  <c r="P31" i="6"/>
  <c r="O31" i="6"/>
  <c r="H31" i="6"/>
  <c r="E31" i="6" s="1"/>
  <c r="C31" i="6" s="1"/>
  <c r="P30" i="6"/>
  <c r="O30" i="6"/>
  <c r="H30" i="6"/>
  <c r="E30" i="6" s="1"/>
  <c r="C30" i="6" s="1"/>
  <c r="P29" i="6"/>
  <c r="O29" i="6"/>
  <c r="H29" i="6"/>
  <c r="E29" i="6"/>
  <c r="C29" i="6"/>
  <c r="P28" i="6"/>
  <c r="O28" i="6"/>
  <c r="H28" i="6"/>
  <c r="E28" i="6"/>
  <c r="C28" i="6" s="1"/>
  <c r="P27" i="6"/>
  <c r="O27" i="6"/>
  <c r="H27" i="6"/>
  <c r="E27" i="6" s="1"/>
  <c r="C27" i="6" s="1"/>
  <c r="P26" i="6"/>
  <c r="O26" i="6"/>
  <c r="H26" i="6"/>
  <c r="E26" i="6" s="1"/>
  <c r="C26" i="6" s="1"/>
  <c r="P25" i="6"/>
  <c r="O25" i="6"/>
  <c r="H25" i="6"/>
  <c r="E25" i="6"/>
  <c r="C25" i="6"/>
  <c r="P24" i="6"/>
  <c r="O24" i="6"/>
  <c r="H24" i="6"/>
  <c r="E24" i="6"/>
  <c r="C24" i="6" s="1"/>
  <c r="P23" i="6"/>
  <c r="O23" i="6"/>
  <c r="H23" i="6"/>
  <c r="E23" i="6" s="1"/>
  <c r="C23" i="6" s="1"/>
  <c r="P22" i="6"/>
  <c r="O22" i="6"/>
  <c r="H22" i="6"/>
  <c r="E22" i="6" s="1"/>
  <c r="C22" i="6" s="1"/>
  <c r="P21" i="6"/>
  <c r="O21" i="6"/>
  <c r="H21" i="6"/>
  <c r="E21" i="6"/>
  <c r="C21" i="6"/>
  <c r="P20" i="6"/>
  <c r="O20" i="6"/>
  <c r="H20" i="6"/>
  <c r="E20" i="6"/>
  <c r="C20" i="6" s="1"/>
  <c r="P19" i="6"/>
  <c r="O19" i="6"/>
  <c r="H19" i="6"/>
  <c r="E19" i="6" s="1"/>
  <c r="C19" i="6" s="1"/>
  <c r="P18" i="6"/>
  <c r="O18" i="6"/>
  <c r="H18" i="6"/>
  <c r="E18" i="6" s="1"/>
  <c r="C18" i="6" s="1"/>
  <c r="P17" i="6"/>
  <c r="O17" i="6"/>
  <c r="H17" i="6"/>
  <c r="E17" i="6"/>
  <c r="C17" i="6"/>
  <c r="P16" i="6"/>
  <c r="O16" i="6"/>
  <c r="H16" i="6"/>
  <c r="E16" i="6"/>
  <c r="C16" i="6" s="1"/>
  <c r="P15" i="6"/>
  <c r="O15" i="6"/>
  <c r="H15" i="6"/>
  <c r="E15" i="6" s="1"/>
  <c r="C15" i="6" s="1"/>
  <c r="P14" i="6"/>
  <c r="O14" i="6"/>
  <c r="H14" i="6"/>
  <c r="E14" i="6" s="1"/>
  <c r="C14" i="6" s="1"/>
  <c r="P13" i="6"/>
  <c r="O13" i="6"/>
  <c r="H13" i="6"/>
  <c r="E13" i="6"/>
  <c r="C13" i="6"/>
  <c r="P12" i="6"/>
  <c r="O12" i="6"/>
  <c r="H12" i="6"/>
  <c r="E12" i="6"/>
  <c r="C12" i="6" s="1"/>
  <c r="P11" i="6"/>
  <c r="O11" i="6"/>
  <c r="H11" i="6"/>
  <c r="E11" i="6" s="1"/>
  <c r="C11" i="6" s="1"/>
  <c r="P10" i="6"/>
  <c r="O10" i="6"/>
  <c r="H10" i="6"/>
  <c r="E10" i="6" s="1"/>
  <c r="C10" i="6" s="1"/>
  <c r="P9" i="6"/>
  <c r="O9" i="6"/>
  <c r="H9" i="6"/>
  <c r="E9" i="6"/>
  <c r="C9" i="6"/>
  <c r="P8" i="6"/>
  <c r="O8" i="6"/>
  <c r="H8" i="6"/>
  <c r="E8" i="6"/>
  <c r="C8" i="6" s="1"/>
  <c r="P7" i="6"/>
  <c r="O7" i="6"/>
  <c r="H7" i="6"/>
  <c r="E7" i="6" s="1"/>
  <c r="C7" i="6" s="1"/>
  <c r="P6" i="6"/>
  <c r="O6" i="6"/>
  <c r="H6" i="6"/>
  <c r="E6" i="6" s="1"/>
  <c r="C6" i="6" s="1"/>
  <c r="P5" i="6"/>
  <c r="O5" i="6"/>
  <c r="H5" i="6"/>
  <c r="E5" i="6"/>
  <c r="C5" i="6"/>
  <c r="P4" i="6"/>
  <c r="E3" i="6"/>
  <c r="N38" i="5"/>
  <c r="L38" i="5"/>
  <c r="K38" i="5"/>
  <c r="J38" i="5"/>
  <c r="P38" i="5" s="1"/>
  <c r="I38" i="5"/>
  <c r="P35" i="5"/>
  <c r="O35" i="5"/>
  <c r="H35" i="5"/>
  <c r="E35" i="5" s="1"/>
  <c r="P34" i="5"/>
  <c r="O34" i="5"/>
  <c r="H34" i="5"/>
  <c r="E34" i="5" s="1"/>
  <c r="P33" i="5"/>
  <c r="O33" i="5"/>
  <c r="H33" i="5"/>
  <c r="E33" i="5" s="1"/>
  <c r="C33" i="5" s="1"/>
  <c r="P32" i="5"/>
  <c r="O32" i="5"/>
  <c r="H32" i="5"/>
  <c r="E32" i="5"/>
  <c r="C32" i="5"/>
  <c r="P31" i="5"/>
  <c r="O31" i="5"/>
  <c r="H31" i="5"/>
  <c r="E31" i="5"/>
  <c r="C31" i="5" s="1"/>
  <c r="P30" i="5"/>
  <c r="O30" i="5"/>
  <c r="H30" i="5"/>
  <c r="E30" i="5" s="1"/>
  <c r="C30" i="5" s="1"/>
  <c r="P29" i="5"/>
  <c r="O29" i="5"/>
  <c r="H29" i="5"/>
  <c r="E29" i="5" s="1"/>
  <c r="C29" i="5" s="1"/>
  <c r="P28" i="5"/>
  <c r="O28" i="5"/>
  <c r="H28" i="5"/>
  <c r="E28" i="5"/>
  <c r="C28" i="5"/>
  <c r="P27" i="5"/>
  <c r="O27" i="5"/>
  <c r="H27" i="5"/>
  <c r="E27" i="5"/>
  <c r="C27" i="5" s="1"/>
  <c r="P26" i="5"/>
  <c r="O26" i="5"/>
  <c r="H26" i="5"/>
  <c r="E26" i="5" s="1"/>
  <c r="C26" i="5" s="1"/>
  <c r="P25" i="5"/>
  <c r="O25" i="5"/>
  <c r="H25" i="5"/>
  <c r="E25" i="5" s="1"/>
  <c r="C25" i="5" s="1"/>
  <c r="P24" i="5"/>
  <c r="O24" i="5"/>
  <c r="H24" i="5"/>
  <c r="E24" i="5"/>
  <c r="C24" i="5"/>
  <c r="P23" i="5"/>
  <c r="O23" i="5"/>
  <c r="H23" i="5"/>
  <c r="E23" i="5"/>
  <c r="C23" i="5" s="1"/>
  <c r="P22" i="5"/>
  <c r="O22" i="5"/>
  <c r="H22" i="5"/>
  <c r="E22" i="5" s="1"/>
  <c r="C22" i="5" s="1"/>
  <c r="P21" i="5"/>
  <c r="O21" i="5"/>
  <c r="H21" i="5"/>
  <c r="E21" i="5" s="1"/>
  <c r="C21" i="5" s="1"/>
  <c r="P20" i="5"/>
  <c r="O20" i="5"/>
  <c r="H20" i="5"/>
  <c r="E20" i="5"/>
  <c r="C20" i="5"/>
  <c r="P19" i="5"/>
  <c r="O19" i="5"/>
  <c r="H19" i="5"/>
  <c r="E19" i="5"/>
  <c r="C19" i="5" s="1"/>
  <c r="P18" i="5"/>
  <c r="O18" i="5"/>
  <c r="H18" i="5"/>
  <c r="E18" i="5" s="1"/>
  <c r="C18" i="5" s="1"/>
  <c r="P17" i="5"/>
  <c r="O17" i="5"/>
  <c r="H17" i="5"/>
  <c r="E17" i="5" s="1"/>
  <c r="C17" i="5" s="1"/>
  <c r="P16" i="5"/>
  <c r="O16" i="5"/>
  <c r="H16" i="5"/>
  <c r="E16" i="5"/>
  <c r="C16" i="5"/>
  <c r="P15" i="5"/>
  <c r="O15" i="5"/>
  <c r="H15" i="5"/>
  <c r="E15" i="5"/>
  <c r="C15" i="5" s="1"/>
  <c r="P14" i="5"/>
  <c r="O14" i="5"/>
  <c r="H14" i="5"/>
  <c r="E14" i="5" s="1"/>
  <c r="C14" i="5" s="1"/>
  <c r="P13" i="5"/>
  <c r="O13" i="5"/>
  <c r="H13" i="5"/>
  <c r="E13" i="5" s="1"/>
  <c r="C13" i="5" s="1"/>
  <c r="P12" i="5"/>
  <c r="O12" i="5"/>
  <c r="H12" i="5"/>
  <c r="E12" i="5"/>
  <c r="C12" i="5"/>
  <c r="P11" i="5"/>
  <c r="O11" i="5"/>
  <c r="H11" i="5"/>
  <c r="E11" i="5"/>
  <c r="C11" i="5" s="1"/>
  <c r="P10" i="5"/>
  <c r="O10" i="5"/>
  <c r="H10" i="5"/>
  <c r="E10" i="5" s="1"/>
  <c r="C10" i="5" s="1"/>
  <c r="P9" i="5"/>
  <c r="O9" i="5"/>
  <c r="H9" i="5"/>
  <c r="E9" i="5" s="1"/>
  <c r="C9" i="5" s="1"/>
  <c r="P8" i="5"/>
  <c r="O8" i="5"/>
  <c r="H8" i="5"/>
  <c r="E8" i="5"/>
  <c r="C8" i="5"/>
  <c r="P7" i="5"/>
  <c r="O7" i="5"/>
  <c r="H7" i="5"/>
  <c r="E7" i="5"/>
  <c r="C7" i="5" s="1"/>
  <c r="P6" i="5"/>
  <c r="O6" i="5"/>
  <c r="H6" i="5"/>
  <c r="E6" i="5" s="1"/>
  <c r="C6" i="5" s="1"/>
  <c r="P5" i="5"/>
  <c r="O5" i="5"/>
  <c r="H5" i="5"/>
  <c r="E5" i="5" s="1"/>
  <c r="P4" i="5"/>
  <c r="E3" i="5"/>
  <c r="L38" i="4"/>
  <c r="N38" i="4" s="1"/>
  <c r="K38" i="4"/>
  <c r="J38" i="4"/>
  <c r="P38" i="4" s="1"/>
  <c r="I38" i="4"/>
  <c r="P35" i="4"/>
  <c r="O35" i="4"/>
  <c r="H35" i="4"/>
  <c r="E35" i="4" s="1"/>
  <c r="P34" i="4"/>
  <c r="O34" i="4"/>
  <c r="H34" i="4"/>
  <c r="E34" i="4" s="1"/>
  <c r="P33" i="4"/>
  <c r="O33" i="4"/>
  <c r="H33" i="4"/>
  <c r="E33" i="4" s="1"/>
  <c r="C33" i="4" s="1"/>
  <c r="P32" i="4"/>
  <c r="O32" i="4"/>
  <c r="H32" i="4"/>
  <c r="E32" i="4" s="1"/>
  <c r="C32" i="4" s="1"/>
  <c r="P31" i="4"/>
  <c r="O31" i="4"/>
  <c r="H31" i="4"/>
  <c r="E31" i="4"/>
  <c r="C31" i="4"/>
  <c r="P30" i="4"/>
  <c r="O30" i="4"/>
  <c r="H30" i="4"/>
  <c r="E30" i="4"/>
  <c r="C30" i="4" s="1"/>
  <c r="P29" i="4"/>
  <c r="O29" i="4"/>
  <c r="H29" i="4"/>
  <c r="E29" i="4" s="1"/>
  <c r="C29" i="4" s="1"/>
  <c r="P28" i="4"/>
  <c r="O28" i="4"/>
  <c r="H28" i="4"/>
  <c r="E28" i="4" s="1"/>
  <c r="C28" i="4" s="1"/>
  <c r="P27" i="4"/>
  <c r="O27" i="4"/>
  <c r="H27" i="4"/>
  <c r="E27" i="4"/>
  <c r="C27" i="4"/>
  <c r="P26" i="4"/>
  <c r="O26" i="4"/>
  <c r="H26" i="4"/>
  <c r="E26" i="4"/>
  <c r="C26" i="4" s="1"/>
  <c r="P25" i="4"/>
  <c r="O25" i="4"/>
  <c r="H25" i="4"/>
  <c r="E25" i="4" s="1"/>
  <c r="C25" i="4" s="1"/>
  <c r="P24" i="4"/>
  <c r="O24" i="4"/>
  <c r="H24" i="4"/>
  <c r="E24" i="4" s="1"/>
  <c r="C24" i="4" s="1"/>
  <c r="P23" i="4"/>
  <c r="O23" i="4"/>
  <c r="H23" i="4"/>
  <c r="E23" i="4"/>
  <c r="C23" i="4"/>
  <c r="P22" i="4"/>
  <c r="O22" i="4"/>
  <c r="H22" i="4"/>
  <c r="E22" i="4"/>
  <c r="C22" i="4" s="1"/>
  <c r="P21" i="4"/>
  <c r="O21" i="4"/>
  <c r="H21" i="4"/>
  <c r="E21" i="4" s="1"/>
  <c r="C21" i="4" s="1"/>
  <c r="P20" i="4"/>
  <c r="O20" i="4"/>
  <c r="H20" i="4"/>
  <c r="E20" i="4" s="1"/>
  <c r="C20" i="4" s="1"/>
  <c r="P19" i="4"/>
  <c r="O19" i="4"/>
  <c r="H19" i="4"/>
  <c r="E19" i="4"/>
  <c r="C19" i="4"/>
  <c r="P18" i="4"/>
  <c r="O18" i="4"/>
  <c r="H18" i="4"/>
  <c r="E18" i="4"/>
  <c r="C18" i="4" s="1"/>
  <c r="P17" i="4"/>
  <c r="O17" i="4"/>
  <c r="H17" i="4"/>
  <c r="E17" i="4" s="1"/>
  <c r="C17" i="4" s="1"/>
  <c r="P16" i="4"/>
  <c r="O16" i="4"/>
  <c r="H16" i="4"/>
  <c r="E16" i="4" s="1"/>
  <c r="C16" i="4" s="1"/>
  <c r="P15" i="4"/>
  <c r="O15" i="4"/>
  <c r="H15" i="4"/>
  <c r="E15" i="4"/>
  <c r="C15" i="4"/>
  <c r="P14" i="4"/>
  <c r="O14" i="4"/>
  <c r="H14" i="4"/>
  <c r="E14" i="4"/>
  <c r="C14" i="4" s="1"/>
  <c r="P13" i="4"/>
  <c r="O13" i="4"/>
  <c r="H13" i="4"/>
  <c r="E13" i="4" s="1"/>
  <c r="C13" i="4" s="1"/>
  <c r="P12" i="4"/>
  <c r="O12" i="4"/>
  <c r="H12" i="4"/>
  <c r="E12" i="4" s="1"/>
  <c r="C12" i="4" s="1"/>
  <c r="P11" i="4"/>
  <c r="O11" i="4"/>
  <c r="H11" i="4"/>
  <c r="E11" i="4"/>
  <c r="C11" i="4"/>
  <c r="P10" i="4"/>
  <c r="O10" i="4"/>
  <c r="H10" i="4"/>
  <c r="E10" i="4"/>
  <c r="C10" i="4" s="1"/>
  <c r="P9" i="4"/>
  <c r="O9" i="4"/>
  <c r="H9" i="4"/>
  <c r="E9" i="4" s="1"/>
  <c r="C9" i="4" s="1"/>
  <c r="P8" i="4"/>
  <c r="O8" i="4"/>
  <c r="H8" i="4"/>
  <c r="E8" i="4" s="1"/>
  <c r="C8" i="4" s="1"/>
  <c r="P7" i="4"/>
  <c r="O7" i="4"/>
  <c r="H7" i="4"/>
  <c r="E7" i="4"/>
  <c r="C7" i="4"/>
  <c r="P6" i="4"/>
  <c r="O6" i="4"/>
  <c r="H6" i="4"/>
  <c r="E6" i="4"/>
  <c r="C6" i="4" s="1"/>
  <c r="P5" i="4"/>
  <c r="O5" i="4"/>
  <c r="H5" i="4"/>
  <c r="E5" i="4" s="1"/>
  <c r="P4" i="4"/>
  <c r="E3" i="4"/>
  <c r="L38" i="3"/>
  <c r="N38" i="3" s="1"/>
  <c r="K38" i="3"/>
  <c r="J38" i="3"/>
  <c r="P38" i="3" s="1"/>
  <c r="I38" i="3"/>
  <c r="P35" i="3"/>
  <c r="O35" i="3"/>
  <c r="H35" i="3"/>
  <c r="E35" i="3"/>
  <c r="P34" i="3"/>
  <c r="O34" i="3"/>
  <c r="H34" i="3"/>
  <c r="E34" i="3"/>
  <c r="P33" i="3"/>
  <c r="O33" i="3"/>
  <c r="H33" i="3"/>
  <c r="E33" i="3"/>
  <c r="C33" i="3" s="1"/>
  <c r="P32" i="3"/>
  <c r="O32" i="3"/>
  <c r="H32" i="3"/>
  <c r="E32" i="3" s="1"/>
  <c r="C32" i="3" s="1"/>
  <c r="P31" i="3"/>
  <c r="O31" i="3"/>
  <c r="H31" i="3"/>
  <c r="E31" i="3" s="1"/>
  <c r="C31" i="3" s="1"/>
  <c r="P30" i="3"/>
  <c r="O30" i="3"/>
  <c r="H30" i="3"/>
  <c r="E30" i="3"/>
  <c r="C30" i="3"/>
  <c r="P29" i="3"/>
  <c r="O29" i="3"/>
  <c r="H29" i="3"/>
  <c r="E29" i="3"/>
  <c r="C29" i="3" s="1"/>
  <c r="P28" i="3"/>
  <c r="O28" i="3"/>
  <c r="H28" i="3"/>
  <c r="E28" i="3" s="1"/>
  <c r="C28" i="3" s="1"/>
  <c r="P27" i="3"/>
  <c r="O27" i="3"/>
  <c r="H27" i="3"/>
  <c r="E27" i="3" s="1"/>
  <c r="C27" i="3" s="1"/>
  <c r="P26" i="3"/>
  <c r="O26" i="3"/>
  <c r="H26" i="3"/>
  <c r="E26" i="3"/>
  <c r="C26" i="3"/>
  <c r="P25" i="3"/>
  <c r="O25" i="3"/>
  <c r="H25" i="3"/>
  <c r="E25" i="3"/>
  <c r="C25" i="3" s="1"/>
  <c r="P24" i="3"/>
  <c r="O24" i="3"/>
  <c r="H24" i="3"/>
  <c r="E24" i="3" s="1"/>
  <c r="C24" i="3" s="1"/>
  <c r="P23" i="3"/>
  <c r="O23" i="3"/>
  <c r="H23" i="3"/>
  <c r="E23" i="3" s="1"/>
  <c r="C23" i="3" s="1"/>
  <c r="P22" i="3"/>
  <c r="O22" i="3"/>
  <c r="H22" i="3"/>
  <c r="E22" i="3"/>
  <c r="C22" i="3"/>
  <c r="P21" i="3"/>
  <c r="O21" i="3"/>
  <c r="H21" i="3"/>
  <c r="E21" i="3"/>
  <c r="C21" i="3" s="1"/>
  <c r="P20" i="3"/>
  <c r="O20" i="3"/>
  <c r="H20" i="3"/>
  <c r="E20" i="3" s="1"/>
  <c r="C20" i="3" s="1"/>
  <c r="P19" i="3"/>
  <c r="O19" i="3"/>
  <c r="H19" i="3"/>
  <c r="E19" i="3" s="1"/>
  <c r="C19" i="3" s="1"/>
  <c r="P18" i="3"/>
  <c r="O18" i="3"/>
  <c r="H18" i="3"/>
  <c r="E18" i="3"/>
  <c r="C18" i="3"/>
  <c r="P17" i="3"/>
  <c r="O17" i="3"/>
  <c r="H17" i="3"/>
  <c r="E17" i="3"/>
  <c r="C17" i="3" s="1"/>
  <c r="P16" i="3"/>
  <c r="O16" i="3"/>
  <c r="H16" i="3"/>
  <c r="E16" i="3" s="1"/>
  <c r="C16" i="3" s="1"/>
  <c r="P15" i="3"/>
  <c r="O15" i="3"/>
  <c r="H15" i="3"/>
  <c r="E15" i="3" s="1"/>
  <c r="C15" i="3" s="1"/>
  <c r="P14" i="3"/>
  <c r="O14" i="3"/>
  <c r="H14" i="3"/>
  <c r="E14" i="3"/>
  <c r="C14" i="3"/>
  <c r="P13" i="3"/>
  <c r="O13" i="3"/>
  <c r="H13" i="3"/>
  <c r="E13" i="3"/>
  <c r="C13" i="3" s="1"/>
  <c r="P12" i="3"/>
  <c r="O12" i="3"/>
  <c r="H12" i="3"/>
  <c r="E12" i="3" s="1"/>
  <c r="C12" i="3" s="1"/>
  <c r="P11" i="3"/>
  <c r="O11" i="3"/>
  <c r="H11" i="3"/>
  <c r="E11" i="3" s="1"/>
  <c r="C11" i="3" s="1"/>
  <c r="P10" i="3"/>
  <c r="O10" i="3"/>
  <c r="H10" i="3"/>
  <c r="E10" i="3"/>
  <c r="C10" i="3"/>
  <c r="P9" i="3"/>
  <c r="O9" i="3"/>
  <c r="H9" i="3"/>
  <c r="E9" i="3"/>
  <c r="C9" i="3" s="1"/>
  <c r="P8" i="3"/>
  <c r="O8" i="3"/>
  <c r="H8" i="3"/>
  <c r="E8" i="3" s="1"/>
  <c r="C8" i="3" s="1"/>
  <c r="P7" i="3"/>
  <c r="O7" i="3"/>
  <c r="H7" i="3"/>
  <c r="E7" i="3" s="1"/>
  <c r="C7" i="3" s="1"/>
  <c r="P6" i="3"/>
  <c r="O6" i="3"/>
  <c r="H6" i="3"/>
  <c r="E6" i="3"/>
  <c r="C6" i="3"/>
  <c r="P5" i="3"/>
  <c r="O5" i="3"/>
  <c r="H5" i="3"/>
  <c r="E5" i="3"/>
  <c r="C5" i="3" s="1"/>
  <c r="P4" i="3"/>
  <c r="E3" i="3"/>
  <c r="L38" i="2"/>
  <c r="K38" i="2"/>
  <c r="J38" i="2"/>
  <c r="N38" i="2" s="1"/>
  <c r="I38" i="2"/>
  <c r="P35" i="2"/>
  <c r="O35" i="2"/>
  <c r="H35" i="2"/>
  <c r="E35" i="2"/>
  <c r="P34" i="2"/>
  <c r="O34" i="2"/>
  <c r="H34" i="2"/>
  <c r="E34" i="2"/>
  <c r="P33" i="2"/>
  <c r="O33" i="2"/>
  <c r="H33" i="2"/>
  <c r="E33" i="2"/>
  <c r="C33" i="2" s="1"/>
  <c r="P32" i="2"/>
  <c r="O32" i="2"/>
  <c r="H32" i="2"/>
  <c r="E32" i="2" s="1"/>
  <c r="C32" i="2" s="1"/>
  <c r="P31" i="2"/>
  <c r="O31" i="2"/>
  <c r="H31" i="2"/>
  <c r="E31" i="2" s="1"/>
  <c r="C31" i="2" s="1"/>
  <c r="P30" i="2"/>
  <c r="O30" i="2"/>
  <c r="H30" i="2"/>
  <c r="E30" i="2" s="1"/>
  <c r="C30" i="2" s="1"/>
  <c r="P29" i="2"/>
  <c r="O29" i="2"/>
  <c r="H29" i="2"/>
  <c r="E29" i="2"/>
  <c r="C29" i="2" s="1"/>
  <c r="P28" i="2"/>
  <c r="O28" i="2"/>
  <c r="H28" i="2"/>
  <c r="E28" i="2" s="1"/>
  <c r="C28" i="2" s="1"/>
  <c r="P27" i="2"/>
  <c r="O27" i="2"/>
  <c r="H27" i="2"/>
  <c r="E27" i="2" s="1"/>
  <c r="C27" i="2" s="1"/>
  <c r="P26" i="2"/>
  <c r="O26" i="2"/>
  <c r="H26" i="2"/>
  <c r="E26" i="2" s="1"/>
  <c r="C26" i="2" s="1"/>
  <c r="P25" i="2"/>
  <c r="O25" i="2"/>
  <c r="H25" i="2"/>
  <c r="E25" i="2"/>
  <c r="C25" i="2" s="1"/>
  <c r="P24" i="2"/>
  <c r="O24" i="2"/>
  <c r="H24" i="2"/>
  <c r="E24" i="2" s="1"/>
  <c r="C24" i="2" s="1"/>
  <c r="P23" i="2"/>
  <c r="O23" i="2"/>
  <c r="H23" i="2"/>
  <c r="E23" i="2" s="1"/>
  <c r="C23" i="2" s="1"/>
  <c r="P22" i="2"/>
  <c r="O22" i="2"/>
  <c r="H22" i="2"/>
  <c r="E22" i="2" s="1"/>
  <c r="C22" i="2" s="1"/>
  <c r="P21" i="2"/>
  <c r="O21" i="2"/>
  <c r="H21" i="2"/>
  <c r="E21" i="2"/>
  <c r="C21" i="2" s="1"/>
  <c r="P20" i="2"/>
  <c r="O20" i="2"/>
  <c r="H20" i="2"/>
  <c r="E20" i="2" s="1"/>
  <c r="C20" i="2" s="1"/>
  <c r="P19" i="2"/>
  <c r="O19" i="2"/>
  <c r="H19" i="2"/>
  <c r="E19" i="2" s="1"/>
  <c r="C19" i="2" s="1"/>
  <c r="P18" i="2"/>
  <c r="O18" i="2"/>
  <c r="H18" i="2"/>
  <c r="E18" i="2" s="1"/>
  <c r="C18" i="2" s="1"/>
  <c r="P17" i="2"/>
  <c r="O17" i="2"/>
  <c r="H17" i="2"/>
  <c r="E17" i="2"/>
  <c r="C17" i="2" s="1"/>
  <c r="P16" i="2"/>
  <c r="O16" i="2"/>
  <c r="H16" i="2"/>
  <c r="E16" i="2" s="1"/>
  <c r="C16" i="2" s="1"/>
  <c r="P15" i="2"/>
  <c r="O15" i="2"/>
  <c r="H15" i="2"/>
  <c r="E15" i="2" s="1"/>
  <c r="C15" i="2" s="1"/>
  <c r="P14" i="2"/>
  <c r="O14" i="2"/>
  <c r="H14" i="2"/>
  <c r="E14" i="2" s="1"/>
  <c r="C14" i="2" s="1"/>
  <c r="P13" i="2"/>
  <c r="O13" i="2"/>
  <c r="H13" i="2"/>
  <c r="E13" i="2"/>
  <c r="C13" i="2" s="1"/>
  <c r="P12" i="2"/>
  <c r="O12" i="2"/>
  <c r="H12" i="2"/>
  <c r="E12" i="2" s="1"/>
  <c r="C12" i="2" s="1"/>
  <c r="P11" i="2"/>
  <c r="O11" i="2"/>
  <c r="H11" i="2"/>
  <c r="E11" i="2" s="1"/>
  <c r="C11" i="2" s="1"/>
  <c r="P10" i="2"/>
  <c r="O10" i="2"/>
  <c r="H10" i="2"/>
  <c r="E10" i="2" s="1"/>
  <c r="C10" i="2" s="1"/>
  <c r="P9" i="2"/>
  <c r="O9" i="2"/>
  <c r="H9" i="2"/>
  <c r="E9" i="2"/>
  <c r="C9" i="2" s="1"/>
  <c r="P8" i="2"/>
  <c r="O8" i="2"/>
  <c r="H8" i="2"/>
  <c r="E8" i="2" s="1"/>
  <c r="C8" i="2" s="1"/>
  <c r="P7" i="2"/>
  <c r="O7" i="2"/>
  <c r="H7" i="2"/>
  <c r="E7" i="2" s="1"/>
  <c r="C7" i="2" s="1"/>
  <c r="P6" i="2"/>
  <c r="O6" i="2"/>
  <c r="H6" i="2"/>
  <c r="E6" i="2" s="1"/>
  <c r="C6" i="2" s="1"/>
  <c r="P5" i="2"/>
  <c r="O5" i="2"/>
  <c r="H5" i="2"/>
  <c r="E5" i="2"/>
  <c r="H38" i="2" s="1"/>
  <c r="P4" i="2"/>
  <c r="E3" i="2"/>
  <c r="R122" i="1"/>
  <c r="Q122" i="1"/>
  <c r="I122" i="1"/>
  <c r="N122" i="1" s="1"/>
  <c r="R121" i="1"/>
  <c r="Q121" i="1"/>
  <c r="I121" i="1"/>
  <c r="N121" i="1" s="1"/>
  <c r="R120" i="1"/>
  <c r="Q120" i="1"/>
  <c r="I120" i="1"/>
  <c r="N120" i="1" s="1"/>
  <c r="R119" i="1"/>
  <c r="Q119" i="1"/>
  <c r="I119" i="1"/>
  <c r="N119" i="1" s="1"/>
  <c r="R118" i="1"/>
  <c r="Q118" i="1"/>
  <c r="I118" i="1"/>
  <c r="N118" i="1" s="1"/>
  <c r="R117" i="1"/>
  <c r="Q117" i="1"/>
  <c r="I117" i="1"/>
  <c r="N117" i="1" s="1"/>
  <c r="R116" i="1"/>
  <c r="Q116" i="1"/>
  <c r="I116" i="1"/>
  <c r="N116" i="1" s="1"/>
  <c r="R115" i="1"/>
  <c r="Q115" i="1"/>
  <c r="I115" i="1"/>
  <c r="N115" i="1" s="1"/>
  <c r="R114" i="1"/>
  <c r="Q114" i="1"/>
  <c r="I114" i="1"/>
  <c r="N114" i="1" s="1"/>
  <c r="R113" i="1"/>
  <c r="Q113" i="1"/>
  <c r="I113" i="1"/>
  <c r="N113" i="1" s="1"/>
  <c r="R112" i="1"/>
  <c r="Q112" i="1"/>
  <c r="I112" i="1"/>
  <c r="N112" i="1" s="1"/>
  <c r="R111" i="1"/>
  <c r="Q111" i="1"/>
  <c r="I111" i="1"/>
  <c r="N111" i="1" s="1"/>
  <c r="R110" i="1"/>
  <c r="Q110" i="1"/>
  <c r="I110" i="1"/>
  <c r="N110" i="1" s="1"/>
  <c r="R109" i="1"/>
  <c r="Q109" i="1"/>
  <c r="I109" i="1"/>
  <c r="N109" i="1" s="1"/>
  <c r="R108" i="1"/>
  <c r="Q108" i="1"/>
  <c r="I108" i="1"/>
  <c r="N108" i="1" s="1"/>
  <c r="R107" i="1"/>
  <c r="Q107" i="1"/>
  <c r="I107" i="1"/>
  <c r="N107" i="1" s="1"/>
  <c r="R106" i="1"/>
  <c r="Q106" i="1"/>
  <c r="I106" i="1"/>
  <c r="N106" i="1" s="1"/>
  <c r="R105" i="1"/>
  <c r="Q105" i="1"/>
  <c r="I105" i="1"/>
  <c r="N105" i="1" s="1"/>
  <c r="R104" i="1"/>
  <c r="Q104" i="1"/>
  <c r="I104" i="1"/>
  <c r="N104" i="1" s="1"/>
  <c r="R103" i="1"/>
  <c r="Q103" i="1"/>
  <c r="I103" i="1"/>
  <c r="N103" i="1" s="1"/>
  <c r="R102" i="1"/>
  <c r="Q102" i="1"/>
  <c r="I102" i="1"/>
  <c r="N102" i="1" s="1"/>
  <c r="R101" i="1"/>
  <c r="Q101" i="1"/>
  <c r="I101" i="1"/>
  <c r="N101" i="1" s="1"/>
  <c r="R100" i="1"/>
  <c r="Q100" i="1"/>
  <c r="I100" i="1"/>
  <c r="N100" i="1" s="1"/>
  <c r="R99" i="1"/>
  <c r="Q99" i="1"/>
  <c r="I99" i="1"/>
  <c r="N99" i="1" s="1"/>
  <c r="R98" i="1"/>
  <c r="Q98" i="1"/>
  <c r="I98" i="1"/>
  <c r="N98" i="1" s="1"/>
  <c r="R97" i="1"/>
  <c r="Q97" i="1"/>
  <c r="I97" i="1"/>
  <c r="N97" i="1" s="1"/>
  <c r="R96" i="1"/>
  <c r="Q96" i="1"/>
  <c r="I96" i="1"/>
  <c r="N96" i="1" s="1"/>
  <c r="R95" i="1"/>
  <c r="Q95" i="1"/>
  <c r="I95" i="1"/>
  <c r="N95" i="1" s="1"/>
  <c r="R94" i="1"/>
  <c r="Q94" i="1"/>
  <c r="I94" i="1"/>
  <c r="N94" i="1" s="1"/>
  <c r="R93" i="1"/>
  <c r="Q93" i="1"/>
  <c r="I93" i="1"/>
  <c r="N93" i="1" s="1"/>
  <c r="R92" i="1"/>
  <c r="Q92" i="1"/>
  <c r="I92" i="1"/>
  <c r="N92" i="1" s="1"/>
  <c r="R91" i="1"/>
  <c r="Q91" i="1"/>
  <c r="I91" i="1"/>
  <c r="N91" i="1" s="1"/>
  <c r="R90" i="1"/>
  <c r="Q90" i="1"/>
  <c r="I90" i="1"/>
  <c r="N90" i="1" s="1"/>
  <c r="R89" i="1"/>
  <c r="Q89" i="1"/>
  <c r="I89" i="1"/>
  <c r="N89" i="1" s="1"/>
  <c r="R88" i="1"/>
  <c r="Q88" i="1"/>
  <c r="I88" i="1"/>
  <c r="N88" i="1" s="1"/>
  <c r="R87" i="1"/>
  <c r="Q87" i="1"/>
  <c r="I87" i="1"/>
  <c r="N87" i="1" s="1"/>
  <c r="R86" i="1"/>
  <c r="Q86" i="1"/>
  <c r="I86" i="1"/>
  <c r="N86" i="1" s="1"/>
  <c r="R85" i="1"/>
  <c r="Q85" i="1"/>
  <c r="I85" i="1"/>
  <c r="N85" i="1" s="1"/>
  <c r="R84" i="1"/>
  <c r="Q84" i="1"/>
  <c r="I84" i="1"/>
  <c r="N84" i="1" s="1"/>
  <c r="R83" i="1"/>
  <c r="Q83" i="1"/>
  <c r="I83" i="1"/>
  <c r="N83" i="1" s="1"/>
  <c r="R82" i="1"/>
  <c r="Q82" i="1"/>
  <c r="I82" i="1"/>
  <c r="N82" i="1" s="1"/>
  <c r="R81" i="1"/>
  <c r="Q81" i="1"/>
  <c r="I81" i="1"/>
  <c r="N81" i="1" s="1"/>
  <c r="R80" i="1"/>
  <c r="Q80" i="1"/>
  <c r="I80" i="1"/>
  <c r="N80" i="1" s="1"/>
  <c r="R79" i="1"/>
  <c r="Q79" i="1"/>
  <c r="I79" i="1"/>
  <c r="N79" i="1" s="1"/>
  <c r="R78" i="1"/>
  <c r="Q78" i="1"/>
  <c r="I78" i="1"/>
  <c r="N78" i="1" s="1"/>
  <c r="R77" i="1"/>
  <c r="Q77" i="1"/>
  <c r="I77" i="1"/>
  <c r="N77" i="1" s="1"/>
  <c r="R76" i="1"/>
  <c r="Q76" i="1"/>
  <c r="I76" i="1"/>
  <c r="N76" i="1" s="1"/>
  <c r="R75" i="1"/>
  <c r="Q75" i="1"/>
  <c r="I75" i="1"/>
  <c r="N75" i="1" s="1"/>
  <c r="R74" i="1"/>
  <c r="Q74" i="1"/>
  <c r="I74" i="1"/>
  <c r="N74" i="1" s="1"/>
  <c r="R73" i="1"/>
  <c r="Q73" i="1"/>
  <c r="I73" i="1"/>
  <c r="N73" i="1" s="1"/>
  <c r="R72" i="1"/>
  <c r="Q72" i="1"/>
  <c r="I72" i="1"/>
  <c r="N72" i="1" s="1"/>
  <c r="R71" i="1"/>
  <c r="Q71" i="1"/>
  <c r="I71" i="1"/>
  <c r="N71" i="1" s="1"/>
  <c r="R70" i="1"/>
  <c r="Q70" i="1"/>
  <c r="I70" i="1"/>
  <c r="N70" i="1" s="1"/>
  <c r="R69" i="1"/>
  <c r="Q69" i="1"/>
  <c r="I69" i="1"/>
  <c r="N69" i="1" s="1"/>
  <c r="R68" i="1"/>
  <c r="Q68" i="1"/>
  <c r="I68" i="1"/>
  <c r="N68" i="1" s="1"/>
  <c r="R67" i="1"/>
  <c r="Q67" i="1"/>
  <c r="I67" i="1"/>
  <c r="N67" i="1" s="1"/>
  <c r="R66" i="1"/>
  <c r="Q66" i="1"/>
  <c r="I66" i="1"/>
  <c r="N66" i="1" s="1"/>
  <c r="R65" i="1"/>
  <c r="Q65" i="1"/>
  <c r="I65" i="1"/>
  <c r="N65" i="1" s="1"/>
  <c r="R64" i="1"/>
  <c r="Q64" i="1"/>
  <c r="I64" i="1"/>
  <c r="N64" i="1" s="1"/>
  <c r="R63" i="1"/>
  <c r="Q63" i="1"/>
  <c r="I63" i="1"/>
  <c r="N63" i="1" s="1"/>
  <c r="R62" i="1"/>
  <c r="Q62" i="1"/>
  <c r="I62" i="1"/>
  <c r="N62" i="1" s="1"/>
  <c r="R61" i="1"/>
  <c r="Q61" i="1"/>
  <c r="I61" i="1"/>
  <c r="N61" i="1" s="1"/>
  <c r="R60" i="1"/>
  <c r="Q60" i="1"/>
  <c r="I60" i="1"/>
  <c r="N60" i="1" s="1"/>
  <c r="R59" i="1"/>
  <c r="Q59" i="1"/>
  <c r="I59" i="1"/>
  <c r="N59" i="1" s="1"/>
  <c r="R58" i="1"/>
  <c r="Q58" i="1"/>
  <c r="I58" i="1"/>
  <c r="N58" i="1" s="1"/>
  <c r="R57" i="1"/>
  <c r="Q57" i="1"/>
  <c r="I57" i="1"/>
  <c r="N57" i="1" s="1"/>
  <c r="R56" i="1"/>
  <c r="Q56" i="1"/>
  <c r="I56" i="1"/>
  <c r="N56" i="1" s="1"/>
  <c r="R55" i="1"/>
  <c r="Q55" i="1"/>
  <c r="I55" i="1"/>
  <c r="N55" i="1" s="1"/>
  <c r="R54" i="1"/>
  <c r="Q54" i="1"/>
  <c r="I54" i="1"/>
  <c r="N54" i="1" s="1"/>
  <c r="R53" i="1"/>
  <c r="Q53" i="1"/>
  <c r="I53" i="1"/>
  <c r="N53" i="1" s="1"/>
  <c r="R52" i="1"/>
  <c r="Q52" i="1"/>
  <c r="I52" i="1"/>
  <c r="N52" i="1" s="1"/>
  <c r="R51" i="1"/>
  <c r="Q51" i="1"/>
  <c r="I51" i="1"/>
  <c r="N51" i="1" s="1"/>
  <c r="R50" i="1"/>
  <c r="Q50" i="1"/>
  <c r="I50" i="1"/>
  <c r="N50" i="1" s="1"/>
  <c r="R49" i="1"/>
  <c r="Q49" i="1"/>
  <c r="I49" i="1"/>
  <c r="N49" i="1" s="1"/>
  <c r="R48" i="1"/>
  <c r="Q48" i="1"/>
  <c r="I48" i="1"/>
  <c r="N48" i="1" s="1"/>
  <c r="R47" i="1"/>
  <c r="Q47" i="1"/>
  <c r="I47" i="1"/>
  <c r="N47" i="1" s="1"/>
  <c r="R46" i="1"/>
  <c r="Q46" i="1"/>
  <c r="I46" i="1"/>
  <c r="N46" i="1" s="1"/>
  <c r="R45" i="1"/>
  <c r="Q45" i="1"/>
  <c r="I45" i="1"/>
  <c r="N45" i="1" s="1"/>
  <c r="R44" i="1"/>
  <c r="Q44" i="1"/>
  <c r="I44" i="1"/>
  <c r="N44" i="1" s="1"/>
  <c r="R43" i="1"/>
  <c r="Q43" i="1"/>
  <c r="I43" i="1"/>
  <c r="N43" i="1" s="1"/>
  <c r="R42" i="1"/>
  <c r="Q42" i="1"/>
  <c r="I42" i="1"/>
  <c r="N42" i="1" s="1"/>
  <c r="R41" i="1"/>
  <c r="Q41" i="1"/>
  <c r="I41" i="1"/>
  <c r="N41" i="1" s="1"/>
  <c r="R40" i="1"/>
  <c r="Q40" i="1"/>
  <c r="I40" i="1"/>
  <c r="N40" i="1" s="1"/>
  <c r="R39" i="1"/>
  <c r="Q39" i="1"/>
  <c r="I39" i="1"/>
  <c r="N39" i="1" s="1"/>
  <c r="R38" i="1"/>
  <c r="Q38" i="1"/>
  <c r="I38" i="1"/>
  <c r="N38" i="1" s="1"/>
  <c r="R37" i="1"/>
  <c r="Q37" i="1"/>
  <c r="I37" i="1"/>
  <c r="N37" i="1" s="1"/>
  <c r="R36" i="1"/>
  <c r="Q36" i="1"/>
  <c r="I36" i="1"/>
  <c r="N36" i="1" s="1"/>
  <c r="R35" i="1"/>
  <c r="Q35" i="1"/>
  <c r="I35" i="1"/>
  <c r="N35" i="1" s="1"/>
  <c r="R34" i="1"/>
  <c r="Q34" i="1"/>
  <c r="I34" i="1"/>
  <c r="N34" i="1" s="1"/>
  <c r="R33" i="1"/>
  <c r="Q33" i="1"/>
  <c r="I33" i="1"/>
  <c r="N33" i="1" s="1"/>
  <c r="R32" i="1"/>
  <c r="Q32" i="1"/>
  <c r="I32" i="1"/>
  <c r="N32" i="1" s="1"/>
  <c r="R31" i="1"/>
  <c r="Q31" i="1"/>
  <c r="I31" i="1"/>
  <c r="N31" i="1" s="1"/>
  <c r="R30" i="1"/>
  <c r="Q30" i="1"/>
  <c r="I30" i="1"/>
  <c r="N30" i="1" s="1"/>
  <c r="R29" i="1"/>
  <c r="Q29" i="1"/>
  <c r="I29" i="1"/>
  <c r="N29" i="1" s="1"/>
  <c r="R28" i="1"/>
  <c r="Q28" i="1"/>
  <c r="I28" i="1"/>
  <c r="N28" i="1" s="1"/>
  <c r="R27" i="1"/>
  <c r="Q27" i="1"/>
  <c r="I27" i="1"/>
  <c r="N27" i="1" s="1"/>
  <c r="R26" i="1"/>
  <c r="Q26" i="1"/>
  <c r="I26" i="1"/>
  <c r="N26" i="1" s="1"/>
  <c r="R25" i="1"/>
  <c r="Q25" i="1"/>
  <c r="I25" i="1"/>
  <c r="N25" i="1" s="1"/>
  <c r="R24" i="1"/>
  <c r="Q24" i="1"/>
  <c r="I24" i="1"/>
  <c r="N24" i="1" s="1"/>
  <c r="R23" i="1"/>
  <c r="Q23" i="1"/>
  <c r="I23" i="1"/>
  <c r="N23" i="1" s="1"/>
  <c r="R22" i="1"/>
  <c r="Q22" i="1"/>
  <c r="I22" i="1"/>
  <c r="N22" i="1" s="1"/>
  <c r="R21" i="1"/>
  <c r="Q21" i="1"/>
  <c r="I21" i="1"/>
  <c r="N21" i="1" s="1"/>
  <c r="R20" i="1"/>
  <c r="Q20" i="1"/>
  <c r="I20" i="1"/>
  <c r="N20" i="1" s="1"/>
  <c r="R19" i="1"/>
  <c r="Q19" i="1"/>
  <c r="I19" i="1"/>
  <c r="N19" i="1" s="1"/>
  <c r="R18" i="1"/>
  <c r="Q18" i="1"/>
  <c r="I18" i="1"/>
  <c r="N18" i="1" s="1"/>
  <c r="R17" i="1"/>
  <c r="Q17" i="1"/>
  <c r="I17" i="1"/>
  <c r="N17" i="1" s="1"/>
  <c r="R16" i="1"/>
  <c r="Q16" i="1"/>
  <c r="I16" i="1"/>
  <c r="N16" i="1" s="1"/>
  <c r="R15" i="1"/>
  <c r="Q15" i="1"/>
  <c r="I15" i="1"/>
  <c r="N15" i="1" s="1"/>
  <c r="R14" i="1"/>
  <c r="Q14" i="1"/>
  <c r="I14" i="1"/>
  <c r="N14" i="1" s="1"/>
  <c r="R13" i="1"/>
  <c r="Q13" i="1"/>
  <c r="I13" i="1"/>
  <c r="N13" i="1" s="1"/>
  <c r="R12" i="1"/>
  <c r="Q12" i="1"/>
  <c r="I12" i="1"/>
  <c r="N12" i="1" s="1"/>
  <c r="R11" i="1"/>
  <c r="Q11" i="1"/>
  <c r="I11" i="1"/>
  <c r="N11" i="1" s="1"/>
  <c r="R10" i="1"/>
  <c r="Q10" i="1"/>
  <c r="I10" i="1"/>
  <c r="N10" i="1" s="1"/>
  <c r="R9" i="1"/>
  <c r="Q9" i="1"/>
  <c r="I9" i="1"/>
  <c r="N9" i="1" s="1"/>
  <c r="R8" i="1"/>
  <c r="Q8" i="1"/>
  <c r="I8" i="1"/>
  <c r="N8" i="1" s="1"/>
  <c r="R7" i="1"/>
  <c r="Q7" i="1"/>
  <c r="I7" i="1"/>
  <c r="N7" i="1" s="1"/>
  <c r="R6" i="1"/>
  <c r="Q6" i="1"/>
  <c r="I6" i="1"/>
  <c r="N6" i="1" s="1"/>
  <c r="R5" i="1"/>
  <c r="Q5" i="1"/>
  <c r="I5" i="1"/>
  <c r="N5" i="1" s="1"/>
  <c r="R4" i="1"/>
  <c r="Q4" i="1"/>
  <c r="P6" i="123" l="1"/>
  <c r="P7" i="121"/>
  <c r="P5" i="121"/>
  <c r="O38" i="120"/>
  <c r="G4" i="1" s="1"/>
  <c r="I4" i="1" s="1"/>
  <c r="E4" i="1"/>
  <c r="C5" i="4"/>
  <c r="C36" i="4" s="1"/>
  <c r="H38" i="4"/>
  <c r="C5" i="8"/>
  <c r="C36" i="8" s="1"/>
  <c r="H38" i="8"/>
  <c r="C5" i="17"/>
  <c r="C37" i="17" s="1"/>
  <c r="H39" i="17"/>
  <c r="C36" i="6"/>
  <c r="C36" i="7"/>
  <c r="C36" i="10"/>
  <c r="C36" i="11"/>
  <c r="H38" i="19"/>
  <c r="C5" i="19"/>
  <c r="C36" i="19" s="1"/>
  <c r="H38" i="18"/>
  <c r="C5" i="18"/>
  <c r="C36" i="18" s="1"/>
  <c r="H38" i="6"/>
  <c r="H38" i="10"/>
  <c r="C5" i="12"/>
  <c r="C36" i="12" s="1"/>
  <c r="H38" i="12"/>
  <c r="H38" i="13"/>
  <c r="C5" i="13"/>
  <c r="C36" i="13" s="1"/>
  <c r="H38" i="5"/>
  <c r="C5" i="5"/>
  <c r="C36" i="5" s="1"/>
  <c r="H38" i="9"/>
  <c r="C5" i="9"/>
  <c r="C36" i="9" s="1"/>
  <c r="H38" i="14"/>
  <c r="C36" i="15"/>
  <c r="C36" i="3"/>
  <c r="C36" i="14"/>
  <c r="C5" i="2"/>
  <c r="C36" i="2" s="1"/>
  <c r="P38" i="2"/>
  <c r="P38" i="14"/>
  <c r="P38" i="15"/>
  <c r="C5" i="23"/>
  <c r="C36" i="23" s="1"/>
  <c r="H38" i="23"/>
  <c r="C5" i="31"/>
  <c r="C36" i="31" s="1"/>
  <c r="H38" i="31"/>
  <c r="H38" i="37"/>
  <c r="C5" i="37"/>
  <c r="C36" i="37" s="1"/>
  <c r="H38" i="3"/>
  <c r="H38" i="7"/>
  <c r="H38" i="11"/>
  <c r="H38" i="16"/>
  <c r="C36" i="24"/>
  <c r="H38" i="25"/>
  <c r="C5" i="25"/>
  <c r="C36" i="25" s="1"/>
  <c r="C36" i="32"/>
  <c r="H38" i="33"/>
  <c r="C5" i="33"/>
  <c r="C36" i="33" s="1"/>
  <c r="H38" i="38"/>
  <c r="C5" i="39"/>
  <c r="C36" i="39" s="1"/>
  <c r="H38" i="39"/>
  <c r="H38" i="15"/>
  <c r="N38" i="19"/>
  <c r="C5" i="20"/>
  <c r="C36" i="20" s="1"/>
  <c r="H38" i="20"/>
  <c r="H38" i="26"/>
  <c r="C5" i="27"/>
  <c r="C36" i="27" s="1"/>
  <c r="H38" i="27"/>
  <c r="H38" i="34"/>
  <c r="C5" i="35"/>
  <c r="C36" i="35" s="1"/>
  <c r="H38" i="35"/>
  <c r="H38" i="21"/>
  <c r="C5" i="21"/>
  <c r="C36" i="21" s="1"/>
  <c r="H38" i="29"/>
  <c r="C5" i="29"/>
  <c r="C36" i="29" s="1"/>
  <c r="C5" i="22"/>
  <c r="C36" i="22" s="1"/>
  <c r="H38" i="24"/>
  <c r="C5" i="26"/>
  <c r="C36" i="26" s="1"/>
  <c r="H38" i="28"/>
  <c r="C5" i="30"/>
  <c r="C36" i="30" s="1"/>
  <c r="H38" i="32"/>
  <c r="C5" i="34"/>
  <c r="C36" i="34" s="1"/>
  <c r="H38" i="36"/>
  <c r="C5" i="38"/>
  <c r="C36" i="38" s="1"/>
  <c r="P38" i="39"/>
  <c r="H38" i="45"/>
  <c r="C5" i="45"/>
  <c r="C36" i="45" s="1"/>
  <c r="H38" i="49"/>
  <c r="H38" i="54"/>
  <c r="C5" i="54"/>
  <c r="C36" i="54" s="1"/>
  <c r="H38" i="40"/>
  <c r="C5" i="40"/>
  <c r="C36" i="40" s="1"/>
  <c r="C36" i="46"/>
  <c r="C5" i="50"/>
  <c r="C36" i="50" s="1"/>
  <c r="H38" i="50"/>
  <c r="N38" i="39"/>
  <c r="H38" i="41"/>
  <c r="H38" i="42"/>
  <c r="H38" i="44"/>
  <c r="C5" i="44"/>
  <c r="C36" i="44" s="1"/>
  <c r="H38" i="46"/>
  <c r="H38" i="48"/>
  <c r="C5" i="48"/>
  <c r="C36" i="48" s="1"/>
  <c r="C36" i="51"/>
  <c r="H38" i="52"/>
  <c r="C5" i="52"/>
  <c r="C36" i="52" s="1"/>
  <c r="C36" i="43"/>
  <c r="P38" i="41"/>
  <c r="H38" i="43"/>
  <c r="H38" i="47"/>
  <c r="C5" i="49"/>
  <c r="C36" i="49" s="1"/>
  <c r="H38" i="51"/>
  <c r="C5" i="53"/>
  <c r="C36" i="53" s="1"/>
  <c r="C36" i="60"/>
  <c r="H38" i="65"/>
  <c r="C5" i="65"/>
  <c r="C36" i="65" s="1"/>
  <c r="N38" i="57"/>
  <c r="H38" i="58"/>
  <c r="C5" i="58"/>
  <c r="C36" i="58" s="1"/>
  <c r="H38" i="61"/>
  <c r="C5" i="61"/>
  <c r="C36" i="61" s="1"/>
  <c r="C5" i="63"/>
  <c r="C36" i="63" s="1"/>
  <c r="H38" i="63"/>
  <c r="C5" i="56"/>
  <c r="C36" i="56" s="1"/>
  <c r="H38" i="56"/>
  <c r="C5" i="59"/>
  <c r="C36" i="59" s="1"/>
  <c r="H38" i="59"/>
  <c r="H38" i="60"/>
  <c r="C5" i="62"/>
  <c r="C36" i="62" s="1"/>
  <c r="H38" i="64"/>
  <c r="H38" i="69"/>
  <c r="C5" i="69"/>
  <c r="C36" i="69" s="1"/>
  <c r="C36" i="66"/>
  <c r="C36" i="67"/>
  <c r="H38" i="70"/>
  <c r="C5" i="70"/>
  <c r="C36" i="70" s="1"/>
  <c r="C5" i="68"/>
  <c r="C36" i="68" s="1"/>
  <c r="H38" i="68"/>
  <c r="P38" i="66"/>
  <c r="P38" i="70"/>
  <c r="H38" i="71"/>
  <c r="C5" i="73"/>
  <c r="C36" i="73" s="1"/>
  <c r="H38" i="73"/>
  <c r="C5" i="80"/>
  <c r="C36" i="80" s="1"/>
  <c r="H38" i="80"/>
  <c r="H38" i="67"/>
  <c r="C36" i="74"/>
  <c r="C5" i="78"/>
  <c r="C36" i="78" s="1"/>
  <c r="H38" i="78"/>
  <c r="C5" i="81"/>
  <c r="C36" i="81" s="1"/>
  <c r="H38" i="81"/>
  <c r="C5" i="71"/>
  <c r="C36" i="71" s="1"/>
  <c r="H38" i="76"/>
  <c r="C5" i="76"/>
  <c r="C36" i="76" s="1"/>
  <c r="C5" i="72"/>
  <c r="C36" i="72" s="1"/>
  <c r="H38" i="75"/>
  <c r="C5" i="77"/>
  <c r="C36" i="77" s="1"/>
  <c r="H38" i="79"/>
  <c r="N38" i="80"/>
  <c r="C36" i="85"/>
  <c r="H38" i="74"/>
  <c r="H38" i="82"/>
  <c r="C5" i="82"/>
  <c r="C36" i="82" s="1"/>
  <c r="C36" i="92"/>
  <c r="C36" i="83"/>
  <c r="H38" i="84"/>
  <c r="C5" i="84"/>
  <c r="C36" i="84" s="1"/>
  <c r="C5" i="89"/>
  <c r="C36" i="89" s="1"/>
  <c r="H38" i="89"/>
  <c r="C36" i="93"/>
  <c r="P38" i="81"/>
  <c r="H38" i="83"/>
  <c r="C36" i="86"/>
  <c r="H38" i="86"/>
  <c r="C36" i="87"/>
  <c r="N38" i="87"/>
  <c r="N38" i="88"/>
  <c r="P38" i="89"/>
  <c r="C36" i="94"/>
  <c r="H38" i="94"/>
  <c r="H38" i="95"/>
  <c r="N38" i="97"/>
  <c r="H38" i="85"/>
  <c r="H38" i="87"/>
  <c r="H38" i="88"/>
  <c r="C36" i="90"/>
  <c r="H38" i="90"/>
  <c r="C36" i="91"/>
  <c r="H38" i="93"/>
  <c r="C5" i="97"/>
  <c r="C36" i="97" s="1"/>
  <c r="H38" i="97"/>
  <c r="C5" i="101"/>
  <c r="C36" i="101" s="1"/>
  <c r="H38" i="101"/>
  <c r="N38" i="89"/>
  <c r="H38" i="91"/>
  <c r="H38" i="92"/>
  <c r="C36" i="96"/>
  <c r="P38" i="97"/>
  <c r="C36" i="95"/>
  <c r="H38" i="96"/>
  <c r="C5" i="98"/>
  <c r="C36" i="98" s="1"/>
  <c r="H38" i="98"/>
  <c r="P38" i="99"/>
  <c r="H38" i="100"/>
  <c r="P38" i="103"/>
  <c r="H38" i="104"/>
  <c r="H38" i="106"/>
  <c r="C5" i="106"/>
  <c r="C36" i="106" s="1"/>
  <c r="H38" i="110"/>
  <c r="C5" i="110"/>
  <c r="C36" i="110" s="1"/>
  <c r="H36" i="111"/>
  <c r="E5" i="111"/>
  <c r="C5" i="111" s="1"/>
  <c r="H38" i="112"/>
  <c r="C5" i="112"/>
  <c r="C36" i="112" s="1"/>
  <c r="C5" i="113"/>
  <c r="C36" i="113" s="1"/>
  <c r="H38" i="113"/>
  <c r="C36" i="99"/>
  <c r="C36" i="102"/>
  <c r="H38" i="102"/>
  <c r="C36" i="103"/>
  <c r="N38" i="105"/>
  <c r="P38" i="109"/>
  <c r="H38" i="99"/>
  <c r="N38" i="101"/>
  <c r="H38" i="103"/>
  <c r="N38" i="104"/>
  <c r="C5" i="105"/>
  <c r="C36" i="105" s="1"/>
  <c r="H38" i="105"/>
  <c r="C5" i="107"/>
  <c r="C36" i="107" s="1"/>
  <c r="H38" i="107"/>
  <c r="H38" i="109"/>
  <c r="C36" i="115"/>
  <c r="C5" i="100"/>
  <c r="C36" i="100" s="1"/>
  <c r="N38" i="100"/>
  <c r="C5" i="104"/>
  <c r="C36" i="104" s="1"/>
  <c r="P38" i="105"/>
  <c r="H38" i="114"/>
  <c r="H38" i="115"/>
  <c r="C36" i="108"/>
  <c r="N36" i="111"/>
  <c r="C36" i="114"/>
  <c r="C5" i="117"/>
  <c r="C36" i="117" s="1"/>
  <c r="H38" i="117"/>
  <c r="N38" i="106"/>
  <c r="C36" i="109"/>
  <c r="N38" i="110"/>
  <c r="N38" i="112"/>
  <c r="N38" i="113"/>
  <c r="C5" i="116"/>
  <c r="C36" i="116" s="1"/>
  <c r="H38" i="116"/>
  <c r="C36" i="120"/>
  <c r="C36" i="118"/>
  <c r="N38" i="118"/>
  <c r="N38" i="119"/>
  <c r="N38" i="115"/>
  <c r="H38" i="118"/>
  <c r="H38" i="119"/>
  <c r="C5" i="119"/>
  <c r="C36" i="119" s="1"/>
  <c r="H38" i="120"/>
</calcChain>
</file>

<file path=xl/sharedStrings.xml><?xml version="1.0" encoding="utf-8"?>
<sst xmlns="http://schemas.openxmlformats.org/spreadsheetml/2006/main" count="5561" uniqueCount="455">
  <si>
    <t xml:space="preserve">روکش کارکرد پرسنل کارگاه در فرورین  ماه  1404 </t>
  </si>
  <si>
    <t>ردیف</t>
  </si>
  <si>
    <t>کد پرسنلی</t>
  </si>
  <si>
    <t>نام و نام خانوادگی</t>
  </si>
  <si>
    <t>سمت</t>
  </si>
  <si>
    <t>کارکرد موظف</t>
  </si>
  <si>
    <t>ساعت موظف</t>
  </si>
  <si>
    <t>کارکرد</t>
  </si>
  <si>
    <t>جمع کارکرد</t>
  </si>
  <si>
    <t>جمع کارکرد ساعت ارسالی از کارگاه</t>
  </si>
  <si>
    <t>جمع کارکرد تائید شده</t>
  </si>
  <si>
    <t>مرخصی رست</t>
  </si>
  <si>
    <t xml:space="preserve">مرخصی تایید شده </t>
  </si>
  <si>
    <t xml:space="preserve">کارکرد بیمه ای </t>
  </si>
  <si>
    <t>استعلاجی</t>
  </si>
  <si>
    <t>جمعه کاری نگهبانی</t>
  </si>
  <si>
    <t>کل کسر کار</t>
  </si>
  <si>
    <t>کل اضافه کاری</t>
  </si>
  <si>
    <t>اضافه کار پرداختی</t>
  </si>
  <si>
    <t>ملاحظات</t>
  </si>
  <si>
    <t>روز عادی</t>
  </si>
  <si>
    <t>تعطیلی</t>
  </si>
  <si>
    <t>جمع کارکرد ساعت</t>
  </si>
  <si>
    <t xml:space="preserve">اضافه کار </t>
  </si>
  <si>
    <t>قاسم کشاورز</t>
  </si>
  <si>
    <t>نگهبان</t>
  </si>
  <si>
    <t>فرشاد عبدالهی</t>
  </si>
  <si>
    <t>محمد هورست</t>
  </si>
  <si>
    <t>کمک نقشه بردار</t>
  </si>
  <si>
    <t>محمد میر</t>
  </si>
  <si>
    <t>کمپاس</t>
  </si>
  <si>
    <t>علی حیدری</t>
  </si>
  <si>
    <t>خدمات</t>
  </si>
  <si>
    <t>مازیار صفاری نسب</t>
  </si>
  <si>
    <t>ایرج خانمرادی</t>
  </si>
  <si>
    <t>امید رضا اسفندیاری یلمه</t>
  </si>
  <si>
    <t>انباردار</t>
  </si>
  <si>
    <t>ایرج محمدزاده</t>
  </si>
  <si>
    <t>کارشناس دفتر فنی سیویل</t>
  </si>
  <si>
    <t>علی   کشاورز</t>
  </si>
  <si>
    <t>رضا   صفری</t>
  </si>
  <si>
    <t>سرپرست اجرا</t>
  </si>
  <si>
    <t xml:space="preserve">محسن  اژدر </t>
  </si>
  <si>
    <t>کارگر آزمایشگاه</t>
  </si>
  <si>
    <t xml:space="preserve">علی اصغر یماعی پور </t>
  </si>
  <si>
    <t>بهزاد پاینده</t>
  </si>
  <si>
    <t xml:space="preserve">کارمند پشتیبانی </t>
  </si>
  <si>
    <t>یاسر میر</t>
  </si>
  <si>
    <t>ابراهیم داغداری</t>
  </si>
  <si>
    <t>جابر گندم کار</t>
  </si>
  <si>
    <t>کارشناس نقشه بردار</t>
  </si>
  <si>
    <t>جلال سرگشته</t>
  </si>
  <si>
    <t>مسئول IT</t>
  </si>
  <si>
    <t xml:space="preserve">اسماعیل  بوستانی </t>
  </si>
  <si>
    <t>اپراتور انبار متریال</t>
  </si>
  <si>
    <t>عباس صفاری</t>
  </si>
  <si>
    <t>سید مصیب حسینی مقدم</t>
  </si>
  <si>
    <t>علی ظاهری</t>
  </si>
  <si>
    <t>کارگر انبار</t>
  </si>
  <si>
    <t>ابوالقاسم حیدری سرمست</t>
  </si>
  <si>
    <t xml:space="preserve">عباس ماندگار </t>
  </si>
  <si>
    <t>کارگر خدمات</t>
  </si>
  <si>
    <t>محمد  دالوند</t>
  </si>
  <si>
    <t xml:space="preserve">سرپرست انبارمتریال </t>
  </si>
  <si>
    <t>مهرداد  مزروعی</t>
  </si>
  <si>
    <t>سرپرست ایمنی</t>
  </si>
  <si>
    <t>صادق  محمدی</t>
  </si>
  <si>
    <t>تکنسین اجرا سیویل</t>
  </si>
  <si>
    <t xml:space="preserve">شنبه عالی پور </t>
  </si>
  <si>
    <t xml:space="preserve">کارگر </t>
  </si>
  <si>
    <t xml:space="preserve">عباس  آل خمیس </t>
  </si>
  <si>
    <t>روح اله  مرزبان</t>
  </si>
  <si>
    <t xml:space="preserve">مجتبی   صفری </t>
  </si>
  <si>
    <t>متریال من</t>
  </si>
  <si>
    <t>حسن   احمدی</t>
  </si>
  <si>
    <t>ابوذر    شجاعی نیا</t>
  </si>
  <si>
    <t>پیران  بهادری بوویری</t>
  </si>
  <si>
    <t>حسن  کاظمی زاده</t>
  </si>
  <si>
    <t xml:space="preserve">اسماعیل کرمی </t>
  </si>
  <si>
    <t>سرپرست مالی واداری</t>
  </si>
  <si>
    <t>مجتبی  لیموچی</t>
  </si>
  <si>
    <t>کارشناس پایپینگ اجرا</t>
  </si>
  <si>
    <t>وحید رفیعی نیا</t>
  </si>
  <si>
    <t>کارشناس متریال و دیتابیس دفترفنی</t>
  </si>
  <si>
    <t xml:space="preserve">مجید خورشیدی </t>
  </si>
  <si>
    <t>کارشناس دفترفنی پایپینگ</t>
  </si>
  <si>
    <t xml:space="preserve">ایشان 2 روز از کسر کار ماه قبل را جبران کردند. </t>
  </si>
  <si>
    <t xml:space="preserve">مسعود  فرهادی </t>
  </si>
  <si>
    <t>کارشناس پایپینگ کیوسی</t>
  </si>
  <si>
    <t>فرزین    کج باف</t>
  </si>
  <si>
    <t>کارشناس دفتر فنی برق</t>
  </si>
  <si>
    <t>رشید  سیدزاده</t>
  </si>
  <si>
    <t>کارشناس سیویل کیوسی</t>
  </si>
  <si>
    <t>استعفا دادند</t>
  </si>
  <si>
    <t>عیسی بوستانی</t>
  </si>
  <si>
    <t xml:space="preserve">سید موسی حسینی </t>
  </si>
  <si>
    <t>کارگر انبارمتریال</t>
  </si>
  <si>
    <t>احمد استوارزاده</t>
  </si>
  <si>
    <t>کارشناس رنگ و عاق کیوسی</t>
  </si>
  <si>
    <t>حسین منصوری</t>
  </si>
  <si>
    <t>محمدجواد  اژدری</t>
  </si>
  <si>
    <t>کارشناس تست پکیج</t>
  </si>
  <si>
    <t xml:space="preserve">دانش دهقانی </t>
  </si>
  <si>
    <t>سرپرست دفتر فنی سایت</t>
  </si>
  <si>
    <t xml:space="preserve">ایمان رحمانی نسب </t>
  </si>
  <si>
    <t>کارشناس برق اجرا</t>
  </si>
  <si>
    <t xml:space="preserve">افشین  مردانی </t>
  </si>
  <si>
    <t xml:space="preserve">دبیرخانه </t>
  </si>
  <si>
    <t>محمد شبنم</t>
  </si>
  <si>
    <t>کارشناس جوش و تست پکیج کیوسی</t>
  </si>
  <si>
    <t>کاظم خلیلی</t>
  </si>
  <si>
    <t>احمد  امدادی</t>
  </si>
  <si>
    <t>سرپرست انتظامات</t>
  </si>
  <si>
    <t xml:space="preserve">علیرضا عمرانی </t>
  </si>
  <si>
    <t>کارشناس کنترل پروژه</t>
  </si>
  <si>
    <t>امید مهرداد</t>
  </si>
  <si>
    <t>FMCS</t>
  </si>
  <si>
    <t>علیرضا آذرگشب</t>
  </si>
  <si>
    <t>غلامحسین نعمتیان</t>
  </si>
  <si>
    <t>کارشناس نقشه برداری</t>
  </si>
  <si>
    <t>فریدون شمشیری</t>
  </si>
  <si>
    <t>کارشناس سیویل دفتر فنی</t>
  </si>
  <si>
    <t>میلاد باقری</t>
  </si>
  <si>
    <t>کارشناس کیوسی /بازرس جوش</t>
  </si>
  <si>
    <t xml:space="preserve">محمدعلی فروزانی </t>
  </si>
  <si>
    <t xml:space="preserve">مسعود توکلی </t>
  </si>
  <si>
    <t>کارشناسی دفتر فنی برق و ابزار دقیق</t>
  </si>
  <si>
    <t xml:space="preserve">با توجه به بازنشسته بودن لیست بیمه ارسال نشود </t>
  </si>
  <si>
    <t>علی سهیلی</t>
  </si>
  <si>
    <t>راننده لیفتراک 3تن</t>
  </si>
  <si>
    <t xml:space="preserve">امیر    احمدی </t>
  </si>
  <si>
    <t>کارشناس دفتر فنی ساپورت</t>
  </si>
  <si>
    <t>مسعود محمدی حق</t>
  </si>
  <si>
    <t>سرپرست کنترل پروژه</t>
  </si>
  <si>
    <t xml:space="preserve">محمود بهزادی راد </t>
  </si>
  <si>
    <t xml:space="preserve">حمید جمال </t>
  </si>
  <si>
    <t xml:space="preserve">آرش رهنمایی </t>
  </si>
  <si>
    <t>قطع همکاری</t>
  </si>
  <si>
    <t>داریوش  گودرزی</t>
  </si>
  <si>
    <t>کارشناس اجرا</t>
  </si>
  <si>
    <t>امیرحمزه   کرمی فرد</t>
  </si>
  <si>
    <t>سوپروایز اجرا پایپینگ</t>
  </si>
  <si>
    <t xml:space="preserve">حامد خلیلی </t>
  </si>
  <si>
    <t>کارمند انبار</t>
  </si>
  <si>
    <t xml:space="preserve">مرتضی عبدالهی </t>
  </si>
  <si>
    <t>کارشناس کیوسی -دیتابیس/تست پکیج</t>
  </si>
  <si>
    <t>عباس ناصری کریموند</t>
  </si>
  <si>
    <t>سوپر وایزر پایپینگ اجرا</t>
  </si>
  <si>
    <t>مرتضی  صفری</t>
  </si>
  <si>
    <t>کارگر انبار متریال</t>
  </si>
  <si>
    <t>علیرضا سیاوشی</t>
  </si>
  <si>
    <t>کارمند تست پکیج</t>
  </si>
  <si>
    <t xml:space="preserve">عیسی سلطانی </t>
  </si>
  <si>
    <t xml:space="preserve">آیت اله   موسوی </t>
  </si>
  <si>
    <t xml:space="preserve">DCCدفترفنی </t>
  </si>
  <si>
    <t xml:space="preserve">عارف      حاتمی </t>
  </si>
  <si>
    <t>جوکار صادق</t>
  </si>
  <si>
    <t>کارشناس پروسس پیش راه اندازی</t>
  </si>
  <si>
    <t>پیش راه اندازی</t>
  </si>
  <si>
    <t>حیدری   بهرام</t>
  </si>
  <si>
    <t xml:space="preserve">کارشناس کیوسی برق </t>
  </si>
  <si>
    <t xml:space="preserve">حیدری ابراهیم </t>
  </si>
  <si>
    <t>بازرس تست پکیج</t>
  </si>
  <si>
    <t>احمد سلطانی</t>
  </si>
  <si>
    <t>فریدون رستمی منجزی</t>
  </si>
  <si>
    <t>کارشناس پیش راه اندازی پایپینگ</t>
  </si>
  <si>
    <t xml:space="preserve">محسن احمدی </t>
  </si>
  <si>
    <t>کارشناس دفترفنی  پایپینگ</t>
  </si>
  <si>
    <t>یاسر مرید پور</t>
  </si>
  <si>
    <t>کارشناس پیش راه اندازی مکانیکال</t>
  </si>
  <si>
    <t xml:space="preserve">پیش راه اندازی </t>
  </si>
  <si>
    <t>بهنام معتقد</t>
  </si>
  <si>
    <t xml:space="preserve">هادی بهزادی </t>
  </si>
  <si>
    <t xml:space="preserve">سرپرست کیوسی </t>
  </si>
  <si>
    <t xml:space="preserve">کامبیز احمدی </t>
  </si>
  <si>
    <t>کارشناس پیش راه  اندازی ابزار دقیق</t>
  </si>
  <si>
    <t>پیش راه اندازی- عدم همکاری</t>
  </si>
  <si>
    <t xml:space="preserve">محمد انصاری </t>
  </si>
  <si>
    <t xml:space="preserve">نگهبان </t>
  </si>
  <si>
    <t xml:space="preserve">سید امید حیدری </t>
  </si>
  <si>
    <t xml:space="preserve">کارشناس پیش راه  اندازی مکانیکال </t>
  </si>
  <si>
    <t xml:space="preserve">سید حمید ملاحسینی </t>
  </si>
  <si>
    <t xml:space="preserve">کارشناس کیوسی   مکانیکال </t>
  </si>
  <si>
    <t xml:space="preserve">احمد  همایون پور </t>
  </si>
  <si>
    <t>کارشناس کیوسی   ابزار دقیق</t>
  </si>
  <si>
    <t>محمد ساعد</t>
  </si>
  <si>
    <t xml:space="preserve">سبحان پور سلیم </t>
  </si>
  <si>
    <t>حامد ملایی</t>
  </si>
  <si>
    <t xml:space="preserve">حسن جلالی پور </t>
  </si>
  <si>
    <t>سجاد مظفری</t>
  </si>
  <si>
    <t>کمال انصاری</t>
  </si>
  <si>
    <t>کارشناس گمرک</t>
  </si>
  <si>
    <t xml:space="preserve">امیر صیدی </t>
  </si>
  <si>
    <t>کارشناس دفتر فنی</t>
  </si>
  <si>
    <t xml:space="preserve">مهرزاد    رحیمی </t>
  </si>
  <si>
    <t>کارشناس کیوسی</t>
  </si>
  <si>
    <t>جواد عسگری</t>
  </si>
  <si>
    <t>کارشناس کردینیتور</t>
  </si>
  <si>
    <t xml:space="preserve">آرش  پیام </t>
  </si>
  <si>
    <t>فرهاد دریایی</t>
  </si>
  <si>
    <t>کارشناس دفتر فنی مکانیکال</t>
  </si>
  <si>
    <t xml:space="preserve">سعید  امام حسنی </t>
  </si>
  <si>
    <t xml:space="preserve">مسعوددرخشانیان </t>
  </si>
  <si>
    <t>ترک کار</t>
  </si>
  <si>
    <t xml:space="preserve">رضا حیدری </t>
  </si>
  <si>
    <t>کارشناس پیش راه اندازی ICAPS</t>
  </si>
  <si>
    <t xml:space="preserve">محمدرضا  بحرینی </t>
  </si>
  <si>
    <t>مسلم  دهقان</t>
  </si>
  <si>
    <t xml:space="preserve">وحید یوسفی اصل </t>
  </si>
  <si>
    <t>حبیب  دهقان</t>
  </si>
  <si>
    <t>کارشناس پیش راه اندازی</t>
  </si>
  <si>
    <t>رضا محمد احمد</t>
  </si>
  <si>
    <t>تاسیسات و ماشین آلات</t>
  </si>
  <si>
    <t xml:space="preserve">صادق محسنی </t>
  </si>
  <si>
    <t>کارشناس دفتر فنی رنگ و عایق</t>
  </si>
  <si>
    <t xml:space="preserve">ضیاءالدین  گودرزی </t>
  </si>
  <si>
    <t>کارشناس ایمنی و بهداشت</t>
  </si>
  <si>
    <t xml:space="preserve">مسعود  کرمی </t>
  </si>
  <si>
    <t>کارشناس دفتر فنی اچ وک</t>
  </si>
  <si>
    <t xml:space="preserve">سعید ریاضی </t>
  </si>
  <si>
    <t xml:space="preserve">کارشناس کیوسی </t>
  </si>
  <si>
    <t xml:space="preserve">مسلم  مزارعی </t>
  </si>
  <si>
    <t xml:space="preserve">کارشناس دفتر ابزار دقیق </t>
  </si>
  <si>
    <t xml:space="preserve">سید مسلم موسوی </t>
  </si>
  <si>
    <t xml:space="preserve">زهرا  محمدزاده </t>
  </si>
  <si>
    <t>پرمیت آفیس</t>
  </si>
  <si>
    <t xml:space="preserve">وحید    خوبیاری </t>
  </si>
  <si>
    <t>DCC کنترل کیفی</t>
  </si>
  <si>
    <t>شروع بکار 02.03</t>
  </si>
  <si>
    <t xml:space="preserve">کورش فرنام </t>
  </si>
  <si>
    <t>شروع بکار 02.18</t>
  </si>
  <si>
    <t>فرم کارکرد روزانه</t>
  </si>
  <si>
    <t>©</t>
  </si>
  <si>
    <t>مهر</t>
  </si>
  <si>
    <t>ماه</t>
  </si>
  <si>
    <t>شغل</t>
  </si>
  <si>
    <t>کارکرد آقای</t>
  </si>
  <si>
    <t>وضعیت</t>
  </si>
  <si>
    <t>اضافه کاری</t>
  </si>
  <si>
    <t>کارکرد عادی</t>
  </si>
  <si>
    <t>اضافه کاری منطقه</t>
  </si>
  <si>
    <t>وقت استراحت</t>
  </si>
  <si>
    <t>کارکرد روزانه</t>
  </si>
  <si>
    <t>مرخصی ساعتی</t>
  </si>
  <si>
    <t>غیبت</t>
  </si>
  <si>
    <t>مرخصی روزانه</t>
  </si>
  <si>
    <t>ساعت خروج</t>
  </si>
  <si>
    <t>ساعت ورود</t>
  </si>
  <si>
    <t>ایام</t>
  </si>
  <si>
    <t xml:space="preserve">شروع بکار </t>
  </si>
  <si>
    <t xml:space="preserve">مرخصی روزانه </t>
  </si>
  <si>
    <t>مقدار روز کارکرد</t>
  </si>
  <si>
    <t>مدت کارکرد بیمه ای</t>
  </si>
  <si>
    <t>ساعت</t>
  </si>
  <si>
    <t>روز</t>
  </si>
  <si>
    <t>ریاست کارگاه</t>
  </si>
  <si>
    <t>اداری</t>
  </si>
  <si>
    <t xml:space="preserve">وحید خوبیاری </t>
  </si>
  <si>
    <t>شروع بکار</t>
  </si>
  <si>
    <t xml:space="preserve">زهرا محمدزاده </t>
  </si>
  <si>
    <t>مرخصی</t>
  </si>
  <si>
    <t xml:space="preserve">کارشناس دفتر فنی ابزار دقیق </t>
  </si>
  <si>
    <t xml:space="preserve">مسلم مزارعی </t>
  </si>
  <si>
    <t xml:space="preserve">عدم ثبت </t>
  </si>
  <si>
    <t xml:space="preserve">کارشناس کیوسی مخازن </t>
  </si>
  <si>
    <t>سعیدریاضی</t>
  </si>
  <si>
    <t xml:space="preserve">مسعود کرمی </t>
  </si>
  <si>
    <t>ضیاء الدین گودرزی</t>
  </si>
  <si>
    <t>کارشناس دفتر فنی  رنگ ومخازن</t>
  </si>
  <si>
    <t xml:space="preserve">مرخصی </t>
  </si>
  <si>
    <t xml:space="preserve">تاسیسات  وماشین آلات (پشتیبانی) </t>
  </si>
  <si>
    <t>رضا محمداحمد</t>
  </si>
  <si>
    <t>اضافه کار</t>
  </si>
  <si>
    <t xml:space="preserve">کارشناس پیش راه اندازی </t>
  </si>
  <si>
    <t>حبیب دهقان</t>
  </si>
  <si>
    <t>عدم ثبت</t>
  </si>
  <si>
    <t>وحید یوسفی اصل</t>
  </si>
  <si>
    <t>مسلم دهقان</t>
  </si>
  <si>
    <t xml:space="preserve">محمدرضا بحرینی </t>
  </si>
  <si>
    <t xml:space="preserve">مهرزاد رحیمی </t>
  </si>
  <si>
    <t>کارشناس دفتر فنی مخازن</t>
  </si>
  <si>
    <t>مسعود درخشانیان</t>
  </si>
  <si>
    <t xml:space="preserve">سعید امام حسنی </t>
  </si>
  <si>
    <t xml:space="preserve">مرخصی ساعتی </t>
  </si>
  <si>
    <t>آرش پیام</t>
  </si>
  <si>
    <t xml:space="preserve">جواد عسگری </t>
  </si>
  <si>
    <t xml:space="preserve">کارشناس دفتر فنی </t>
  </si>
  <si>
    <t>امیر صیدی</t>
  </si>
  <si>
    <t xml:space="preserve">کارشناس گمرک </t>
  </si>
  <si>
    <t xml:space="preserve">کمال انصاری </t>
  </si>
  <si>
    <t>حامد ملائی</t>
  </si>
  <si>
    <t>سبحان پورسلیم</t>
  </si>
  <si>
    <t>دفتر فنی D.C.C</t>
  </si>
  <si>
    <t>کارشناس کیوسی ابزاردقیق</t>
  </si>
  <si>
    <t>احمد همایون پور</t>
  </si>
  <si>
    <t xml:space="preserve">کارشناس کیوسی مکانیکال </t>
  </si>
  <si>
    <t>حمید ملاحسینی</t>
  </si>
  <si>
    <t>محمد انصاری</t>
  </si>
  <si>
    <t>کارشناس پیش راه اندازی ابزار دقیق</t>
  </si>
  <si>
    <t xml:space="preserve">کامبیز  احمدی </t>
  </si>
  <si>
    <t>سرپرست کیوسی</t>
  </si>
  <si>
    <t xml:space="preserve">کارشناس پیش راه اندازی مکانیکال </t>
  </si>
  <si>
    <t>یاسر مریدپور</t>
  </si>
  <si>
    <t>کارشناس پایپینگ</t>
  </si>
  <si>
    <t>محسن احمدی</t>
  </si>
  <si>
    <t>فریدون رستمی</t>
  </si>
  <si>
    <t>کارشناس برق</t>
  </si>
  <si>
    <t>ابراهیم حیدری</t>
  </si>
  <si>
    <t>کارشناس کیوسی برق</t>
  </si>
  <si>
    <t xml:space="preserve">بهرام حیدری </t>
  </si>
  <si>
    <t>مسوئل پروسس پیش راه اندازی</t>
  </si>
  <si>
    <t>صادق جوکار</t>
  </si>
  <si>
    <t>عارف حاتمی</t>
  </si>
  <si>
    <t xml:space="preserve">آیت اله موسوی </t>
  </si>
  <si>
    <t xml:space="preserve">کارگر انبار متریال </t>
  </si>
  <si>
    <t>مرتضی صفری</t>
  </si>
  <si>
    <t>سوپر وایزر اجرا پایپینگ</t>
  </si>
  <si>
    <t xml:space="preserve">عباس ناصری کریموند </t>
  </si>
  <si>
    <t>کارشناس کنترل کیفیت کیوسی</t>
  </si>
  <si>
    <t xml:space="preserve">مرتضی عبدالهی دهبنه </t>
  </si>
  <si>
    <t xml:space="preserve">کارشناس انبار متریال </t>
  </si>
  <si>
    <t>کارشناس اجراپایپینگ</t>
  </si>
  <si>
    <t>حمزه کرمی فر</t>
  </si>
  <si>
    <t>داریوش گودرزی</t>
  </si>
  <si>
    <t xml:space="preserve">کارشناس تست پکیج </t>
  </si>
  <si>
    <t>آرش رهنمایی گهروئی</t>
  </si>
  <si>
    <t xml:space="preserve">کارشناس ساپورت </t>
  </si>
  <si>
    <t>امیر احمدی</t>
  </si>
  <si>
    <t xml:space="preserve">علی سهیلی </t>
  </si>
  <si>
    <t>مسعود توکلی</t>
  </si>
  <si>
    <t xml:space="preserve">تعطیلات نوروزی </t>
  </si>
  <si>
    <t>سیزده بدر</t>
  </si>
  <si>
    <t xml:space="preserve">مرخصی  روزانه </t>
  </si>
  <si>
    <t>علیرضا آذر گشب</t>
  </si>
  <si>
    <t>احمد امدادی</t>
  </si>
  <si>
    <t xml:space="preserve">کاظم خلیلی </t>
  </si>
  <si>
    <t xml:space="preserve">افشین مردانی </t>
  </si>
  <si>
    <t>دانش دهقانی</t>
  </si>
  <si>
    <t>محمدجواد اژدری</t>
  </si>
  <si>
    <t>احمد استوار زاده</t>
  </si>
  <si>
    <t xml:space="preserve">کارگر انبار </t>
  </si>
  <si>
    <t>موسی حسینی</t>
  </si>
  <si>
    <t xml:space="preserve">عیسی بوستانی </t>
  </si>
  <si>
    <t>رشید سید زاده</t>
  </si>
  <si>
    <t>فرزین کج باف</t>
  </si>
  <si>
    <t xml:space="preserve">مسعود فرهادی </t>
  </si>
  <si>
    <t>حسن کاظمی زاده</t>
  </si>
  <si>
    <t>پیران بهادری بوویری</t>
  </si>
  <si>
    <t xml:space="preserve">متریال من </t>
  </si>
  <si>
    <t xml:space="preserve">ابوذر  شجاعی نیا </t>
  </si>
  <si>
    <t>حسن  احمدی</t>
  </si>
  <si>
    <t>مجتبی  صفری</t>
  </si>
  <si>
    <t>اضافه کار(سرویس ماشین)</t>
  </si>
  <si>
    <t>روح اله مرزبان</t>
  </si>
  <si>
    <t>عباس  آل خمیس</t>
  </si>
  <si>
    <t xml:space="preserve"> </t>
  </si>
  <si>
    <t xml:space="preserve">صادق محمدی </t>
  </si>
  <si>
    <t xml:space="preserve">دستور مدیریت </t>
  </si>
  <si>
    <t>مهرداد مزروعی</t>
  </si>
  <si>
    <t>اختلال در سیستم</t>
  </si>
  <si>
    <t>عباس ماندگار</t>
  </si>
  <si>
    <t>ابوالقاسم  حیدری سربست</t>
  </si>
  <si>
    <t xml:space="preserve">عباس  صفاری </t>
  </si>
  <si>
    <t>اسماعیل بوستانی</t>
  </si>
  <si>
    <t>دو باره زدند</t>
  </si>
  <si>
    <t xml:space="preserve">فوت والدین </t>
  </si>
  <si>
    <t>علی اصغر یماعی پور</t>
  </si>
  <si>
    <t>محسن اژدر</t>
  </si>
  <si>
    <t>رضا صفری</t>
  </si>
  <si>
    <t>علی کشاورز</t>
  </si>
  <si>
    <t>1403/08/05</t>
  </si>
  <si>
    <t>1403/08/06</t>
  </si>
  <si>
    <t>1403/08/07</t>
  </si>
  <si>
    <t>1403/08/08</t>
  </si>
  <si>
    <t>1403/08/09</t>
  </si>
  <si>
    <t>1403/08/10</t>
  </si>
  <si>
    <t>1403/08/11</t>
  </si>
  <si>
    <t>1403/08/12</t>
  </si>
  <si>
    <t>1403/08/13</t>
  </si>
  <si>
    <t>1403/08/14</t>
  </si>
  <si>
    <t>1403/08/15</t>
  </si>
  <si>
    <t>1403/08/16</t>
  </si>
  <si>
    <t>1403/08/17</t>
  </si>
  <si>
    <t>1403/08/18</t>
  </si>
  <si>
    <t>1403/08/19</t>
  </si>
  <si>
    <t>1403/08/20</t>
  </si>
  <si>
    <t>1403/08/21</t>
  </si>
  <si>
    <t>1403/08/22</t>
  </si>
  <si>
    <t>1403/08/23</t>
  </si>
  <si>
    <t>1403/08/24</t>
  </si>
  <si>
    <t>1403/08/25</t>
  </si>
  <si>
    <t>1403/08/26</t>
  </si>
  <si>
    <t>1403/08/27</t>
  </si>
  <si>
    <t>1403/08/28</t>
  </si>
  <si>
    <t>1403/08/30</t>
  </si>
  <si>
    <t>1403/08/31</t>
  </si>
  <si>
    <t xml:space="preserve">عدم ثبت مرخصی ساعتی </t>
  </si>
  <si>
    <t>آبدارچی</t>
  </si>
  <si>
    <t>جمعه کاری</t>
  </si>
  <si>
    <t>روز هفته</t>
  </si>
  <si>
    <t>تاریخ</t>
  </si>
  <si>
    <t>سال</t>
  </si>
  <si>
    <t xml:space="preserve"> برای ماه های کمتر از ده صفر بگذارید</t>
  </si>
  <si>
    <t>عدد هفته</t>
  </si>
  <si>
    <t>تعطیل -روز ملی شدن نفت</t>
  </si>
  <si>
    <t>تعطیل - عید نوروز</t>
  </si>
  <si>
    <t xml:space="preserve">فروردین </t>
  </si>
  <si>
    <t>1403/06/05</t>
  </si>
  <si>
    <t>1403/06/06</t>
  </si>
  <si>
    <t>1403/06/07</t>
  </si>
  <si>
    <t>1403/06/08</t>
  </si>
  <si>
    <t>1403/06/09</t>
  </si>
  <si>
    <t>1403/06/10</t>
  </si>
  <si>
    <t>1403/06/11</t>
  </si>
  <si>
    <t>1403/06/12</t>
  </si>
  <si>
    <t>1403/06/13</t>
  </si>
  <si>
    <t>1403/06/14</t>
  </si>
  <si>
    <t>1403/06/15</t>
  </si>
  <si>
    <t>1403/06/16</t>
  </si>
  <si>
    <t>1403/06/17</t>
  </si>
  <si>
    <t>1403/06/19</t>
  </si>
  <si>
    <t>1403/06/20</t>
  </si>
  <si>
    <t>1403/06/21</t>
  </si>
  <si>
    <t>1403/06/22</t>
  </si>
  <si>
    <t>1403/06/23</t>
  </si>
  <si>
    <t>1403/06/24</t>
  </si>
  <si>
    <t>1403/06/25</t>
  </si>
  <si>
    <t>1403/06/26</t>
  </si>
  <si>
    <t>1403/06/27</t>
  </si>
  <si>
    <t>1403/06/28</t>
  </si>
  <si>
    <t>1403/06/30</t>
  </si>
  <si>
    <t>1403/06/31</t>
  </si>
  <si>
    <t>بهزاد  صمدی  1054</t>
  </si>
  <si>
    <t>بابک وصله چی  1052</t>
  </si>
  <si>
    <t>مصطفی صفرزاده 1056</t>
  </si>
  <si>
    <t>شهریور</t>
  </si>
  <si>
    <t>عباسقلی حاتمی 1053</t>
  </si>
  <si>
    <t>وحید گودرزی  1055</t>
  </si>
  <si>
    <t>فرهاد والی نژاد 1058</t>
  </si>
  <si>
    <t>پنج شنبه</t>
  </si>
  <si>
    <t>محمد  میر  1008</t>
  </si>
  <si>
    <t>صفر ساسانی 1009</t>
  </si>
  <si>
    <t>جمعه</t>
  </si>
  <si>
    <t xml:space="preserve">شنبه </t>
  </si>
  <si>
    <t>بهروز صفاری نسب 1011</t>
  </si>
  <si>
    <t>ایرج خانمرادی 1013</t>
  </si>
  <si>
    <t xml:space="preserve">یکشنبه </t>
  </si>
  <si>
    <t xml:space="preserve">دوشنبه </t>
  </si>
  <si>
    <t>امیدرضا اسفندیاری1015</t>
  </si>
  <si>
    <t>رضا اسماعیلی 1016</t>
  </si>
  <si>
    <t xml:space="preserve">سه شنبه </t>
  </si>
  <si>
    <t xml:space="preserve">چهارشنبه </t>
  </si>
  <si>
    <t xml:space="preserve">اعتصاب پیمانکاران </t>
  </si>
  <si>
    <t>1403/06/18</t>
  </si>
  <si>
    <t>1403/06/29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</si>
</sst>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h]:mm:ss;@"/>
    <numFmt numFmtId="166" formatCode="yy/mm/dd"/>
  </numFmts>
  <fonts count="4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6"/>
      <color theme="1"/>
      <name val="B Titr"/>
      <charset val="178"/>
    </font>
    <font>
      <b/>
      <sz val="16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Arial"/>
      <family val="2"/>
    </font>
    <font>
      <b/>
      <sz val="12"/>
      <color theme="1"/>
      <name val="B Nazanin"/>
      <charset val="178"/>
    </font>
    <font>
      <b/>
      <sz val="18"/>
      <name val="B Nazanin"/>
      <charset val="178"/>
    </font>
    <font>
      <b/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20"/>
      <name val="B Nazanin"/>
      <charset val="178"/>
    </font>
    <font>
      <b/>
      <sz val="14"/>
      <color rgb="FFFF0000"/>
      <name val="B Nazanin"/>
      <charset val="178"/>
    </font>
    <font>
      <b/>
      <sz val="10"/>
      <name val="B Nazanin"/>
      <charset val="178"/>
    </font>
    <font>
      <b/>
      <sz val="12"/>
      <color rgb="FFFF0000"/>
      <name val="B Nazanin"/>
      <charset val="178"/>
    </font>
    <font>
      <b/>
      <sz val="20"/>
      <color rgb="FFFF0000"/>
      <name val="B Nazanin"/>
      <charset val="178"/>
    </font>
    <font>
      <b/>
      <sz val="16"/>
      <color rgb="FFFF0000"/>
      <name val="B Nazanin"/>
      <charset val="178"/>
    </font>
    <font>
      <b/>
      <sz val="22"/>
      <name val="B Nazanin"/>
      <charset val="178"/>
    </font>
    <font>
      <sz val="10"/>
      <name val="B Nazanin"/>
      <charset val="178"/>
    </font>
    <font>
      <b/>
      <sz val="8"/>
      <name val="B Nazanin"/>
      <charset val="178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sz val="9"/>
      <name val="B Nazanin"/>
      <charset val="178"/>
    </font>
    <font>
      <sz val="10"/>
      <name val="Arial"/>
      <family val="2"/>
      <scheme val="minor"/>
    </font>
    <font>
      <sz val="11"/>
      <name val="B Nazanin"/>
      <charset val="178"/>
    </font>
    <font>
      <sz val="12"/>
      <name val="B Nazanin"/>
      <charset val="178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6"/>
      <name val="B Nazanin"/>
      <charset val="178"/>
    </font>
    <font>
      <b/>
      <sz val="10"/>
      <name val="Arial"/>
      <family val="2"/>
      <scheme val="minor"/>
    </font>
    <font>
      <sz val="9"/>
      <name val="Arial"/>
      <family val="2"/>
      <charset val="178"/>
    </font>
    <font>
      <b/>
      <sz val="16"/>
      <name val="Arial"/>
      <family val="2"/>
      <scheme val="minor"/>
    </font>
    <font>
      <sz val="16"/>
      <name val="Arial"/>
      <family val="2"/>
      <scheme val="minor"/>
    </font>
    <font>
      <b/>
      <sz val="9"/>
      <name val="Arial"/>
      <family val="2"/>
      <scheme val="minor"/>
    </font>
    <font>
      <sz val="8"/>
      <name val="B Nazanin"/>
      <charset val="178"/>
    </font>
    <font>
      <sz val="9"/>
      <name val="B Nazanin"/>
      <charset val="178"/>
    </font>
    <font>
      <b/>
      <sz val="16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Dot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" fillId="0" borderId="0"/>
    <xf numFmtId="0" fontId="22" fillId="0" borderId="0" applyNumberFormat="0" applyFill="0" applyBorder="0" applyAlignment="0" applyProtection="0"/>
  </cellStyleXfs>
  <cellXfs count="236">
    <xf numFmtId="0" fontId="0" fillId="0" borderId="0" xfId="0"/>
    <xf numFmtId="0" fontId="4" fillId="2" borderId="6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5" fillId="0" borderId="8" xfId="2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1" fontId="5" fillId="3" borderId="11" xfId="2" applyNumberFormat="1" applyFont="1" applyFill="1" applyBorder="1" applyAlignment="1">
      <alignment horizontal="center" vertical="center"/>
    </xf>
    <xf numFmtId="46" fontId="10" fillId="0" borderId="11" xfId="0" applyNumberFormat="1" applyFont="1" applyBorder="1" applyAlignment="1">
      <alignment horizontal="center" vertical="center" readingOrder="2"/>
    </xf>
    <xf numFmtId="1" fontId="10" fillId="0" borderId="1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readingOrder="2"/>
    </xf>
    <xf numFmtId="1" fontId="10" fillId="0" borderId="11" xfId="0" applyNumberFormat="1" applyFont="1" applyBorder="1" applyAlignment="1">
      <alignment horizontal="center" vertical="center" readingOrder="2"/>
    </xf>
    <xf numFmtId="164" fontId="10" fillId="3" borderId="11" xfId="2" applyNumberFormat="1" applyFont="1" applyFill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 readingOrder="2"/>
    </xf>
    <xf numFmtId="165" fontId="10" fillId="0" borderId="11" xfId="0" applyNumberFormat="1" applyFont="1" applyBorder="1" applyAlignment="1">
      <alignment horizontal="center" vertical="center" readingOrder="2"/>
    </xf>
    <xf numFmtId="165" fontId="11" fillId="0" borderId="11" xfId="0" applyNumberFormat="1" applyFont="1" applyBorder="1" applyAlignment="1">
      <alignment horizontal="center" vertical="center" readingOrder="2"/>
    </xf>
    <xf numFmtId="165" fontId="12" fillId="0" borderId="11" xfId="0" applyNumberFormat="1" applyFont="1" applyBorder="1" applyAlignment="1">
      <alignment horizontal="center" vertical="center" readingOrder="2"/>
    </xf>
    <xf numFmtId="165" fontId="13" fillId="0" borderId="11" xfId="0" applyNumberFormat="1" applyFont="1" applyBorder="1" applyAlignment="1">
      <alignment horizontal="center" vertical="center" readingOrder="2"/>
    </xf>
    <xf numFmtId="0" fontId="6" fillId="3" borderId="11" xfId="2" applyFont="1" applyFill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1" fontId="5" fillId="3" borderId="12" xfId="2" applyNumberFormat="1" applyFont="1" applyFill="1" applyBorder="1" applyAlignment="1">
      <alignment horizontal="center" vertical="center"/>
    </xf>
    <xf numFmtId="46" fontId="10" fillId="0" borderId="12" xfId="0" applyNumberFormat="1" applyFont="1" applyBorder="1" applyAlignment="1">
      <alignment horizontal="center" vertical="center" readingOrder="2"/>
    </xf>
    <xf numFmtId="1" fontId="10" fillId="0" borderId="12" xfId="2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readingOrder="2"/>
    </xf>
    <xf numFmtId="164" fontId="10" fillId="3" borderId="12" xfId="2" applyNumberFormat="1" applyFont="1" applyFill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 readingOrder="2"/>
    </xf>
    <xf numFmtId="165" fontId="11" fillId="0" borderId="12" xfId="0" applyNumberFormat="1" applyFont="1" applyBorder="1" applyAlignment="1">
      <alignment horizontal="center" vertical="center" readingOrder="2"/>
    </xf>
    <xf numFmtId="165" fontId="12" fillId="0" borderId="12" xfId="0" applyNumberFormat="1" applyFont="1" applyBorder="1" applyAlignment="1">
      <alignment horizontal="center" vertical="center" readingOrder="2"/>
    </xf>
    <xf numFmtId="165" fontId="13" fillId="0" borderId="12" xfId="0" applyNumberFormat="1" applyFont="1" applyBorder="1" applyAlignment="1">
      <alignment horizontal="center" vertical="center" readingOrder="2"/>
    </xf>
    <xf numFmtId="0" fontId="6" fillId="3" borderId="12" xfId="2" applyFont="1" applyFill="1" applyBorder="1" applyAlignment="1">
      <alignment horizontal="center" vertical="center" shrinkToFit="1"/>
    </xf>
    <xf numFmtId="0" fontId="14" fillId="3" borderId="12" xfId="2" applyFont="1" applyFill="1" applyBorder="1" applyAlignment="1">
      <alignment horizontal="center" vertical="center" shrinkToFit="1"/>
    </xf>
    <xf numFmtId="0" fontId="5" fillId="4" borderId="14" xfId="3" applyFont="1" applyFill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1" fontId="5" fillId="0" borderId="12" xfId="2" applyNumberFormat="1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16" fillId="3" borderId="12" xfId="2" applyFont="1" applyFill="1" applyBorder="1" applyAlignment="1">
      <alignment horizontal="center" vertical="center" wrapText="1" shrinkToFit="1"/>
    </xf>
    <xf numFmtId="0" fontId="7" fillId="0" borderId="15" xfId="3" applyFont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 shrinkToFit="1"/>
    </xf>
    <xf numFmtId="0" fontId="18" fillId="3" borderId="12" xfId="2" applyFont="1" applyFill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1" fontId="5" fillId="3" borderId="19" xfId="2" applyNumberFormat="1" applyFont="1" applyFill="1" applyBorder="1" applyAlignment="1">
      <alignment horizontal="center" vertical="center"/>
    </xf>
    <xf numFmtId="46" fontId="10" fillId="0" borderId="19" xfId="0" applyNumberFormat="1" applyFont="1" applyBorder="1" applyAlignment="1">
      <alignment horizontal="center" vertical="center" readingOrder="2"/>
    </xf>
    <xf numFmtId="1" fontId="10" fillId="0" borderId="19" xfId="2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readingOrder="2"/>
    </xf>
    <xf numFmtId="1" fontId="10" fillId="0" borderId="19" xfId="0" applyNumberFormat="1" applyFont="1" applyBorder="1" applyAlignment="1">
      <alignment horizontal="center" vertical="center" readingOrder="2"/>
    </xf>
    <xf numFmtId="164" fontId="10" fillId="3" borderId="19" xfId="2" applyNumberFormat="1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 readingOrder="2"/>
    </xf>
    <xf numFmtId="165" fontId="12" fillId="0" borderId="19" xfId="0" applyNumberFormat="1" applyFont="1" applyBorder="1" applyAlignment="1">
      <alignment horizontal="center" vertical="center" readingOrder="2"/>
    </xf>
    <xf numFmtId="165" fontId="13" fillId="0" borderId="19" xfId="0" applyNumberFormat="1" applyFont="1" applyBorder="1" applyAlignment="1">
      <alignment horizontal="center" vertical="center" readingOrder="2"/>
    </xf>
    <xf numFmtId="0" fontId="6" fillId="0" borderId="19" xfId="2" applyFont="1" applyBorder="1" applyAlignment="1">
      <alignment horizontal="center" vertical="center" shrinkToFit="1"/>
    </xf>
    <xf numFmtId="0" fontId="20" fillId="0" borderId="0" xfId="2" applyFont="1" applyAlignment="1">
      <alignment readingOrder="2"/>
    </xf>
    <xf numFmtId="0" fontId="21" fillId="0" borderId="0" xfId="2" applyFont="1" applyAlignment="1">
      <alignment horizontal="center" readingOrder="2"/>
    </xf>
    <xf numFmtId="0" fontId="23" fillId="0" borderId="0" xfId="4" applyFont="1" applyFill="1" applyBorder="1" applyAlignment="1">
      <alignment horizontal="center" vertical="center" readingOrder="2"/>
    </xf>
    <xf numFmtId="0" fontId="4" fillId="0" borderId="0" xfId="2" applyFont="1" applyAlignment="1">
      <alignment horizontal="center" readingOrder="2"/>
    </xf>
    <xf numFmtId="0" fontId="5" fillId="5" borderId="0" xfId="2" applyFont="1" applyFill="1" applyAlignment="1">
      <alignment horizontal="center" readingOrder="2"/>
    </xf>
    <xf numFmtId="0" fontId="5" fillId="0" borderId="0" xfId="2" applyFont="1" applyAlignment="1">
      <alignment horizontal="center" readingOrder="2"/>
    </xf>
    <xf numFmtId="0" fontId="5" fillId="6" borderId="1" xfId="2" applyFont="1" applyFill="1" applyBorder="1" applyAlignment="1">
      <alignment horizontal="center" shrinkToFit="1" readingOrder="2"/>
    </xf>
    <xf numFmtId="0" fontId="5" fillId="0" borderId="1" xfId="2" applyFont="1" applyBorder="1" applyAlignment="1">
      <alignment horizontal="center" readingOrder="2"/>
    </xf>
    <xf numFmtId="164" fontId="20" fillId="3" borderId="3" xfId="2" applyNumberFormat="1" applyFont="1" applyFill="1" applyBorder="1" applyAlignment="1">
      <alignment horizontal="center" vertical="center" readingOrder="2"/>
    </xf>
    <xf numFmtId="0" fontId="24" fillId="0" borderId="8" xfId="2" applyFont="1" applyBorder="1" applyAlignment="1">
      <alignment horizontal="center" vertical="center" wrapText="1" readingOrder="2"/>
    </xf>
    <xf numFmtId="0" fontId="24" fillId="0" borderId="9" xfId="2" applyFont="1" applyBorder="1" applyAlignment="1">
      <alignment horizontal="center" vertical="center" wrapText="1" readingOrder="2"/>
    </xf>
    <xf numFmtId="0" fontId="24" fillId="0" borderId="9" xfId="2" applyFont="1" applyBorder="1" applyAlignment="1">
      <alignment horizontal="center" vertical="center" readingOrder="2"/>
    </xf>
    <xf numFmtId="0" fontId="24" fillId="0" borderId="9" xfId="2" applyFont="1" applyBorder="1" applyAlignment="1">
      <alignment horizontal="center" vertical="center" wrapText="1" shrinkToFit="1" readingOrder="2"/>
    </xf>
    <xf numFmtId="0" fontId="24" fillId="0" borderId="20" xfId="2" applyFont="1" applyBorder="1" applyAlignment="1">
      <alignment horizontal="center" vertical="center" wrapText="1" shrinkToFit="1" readingOrder="2"/>
    </xf>
    <xf numFmtId="0" fontId="24" fillId="0" borderId="8" xfId="2" applyFont="1" applyBorder="1" applyAlignment="1">
      <alignment horizontal="center" vertical="center" wrapText="1" shrinkToFit="1" readingOrder="2"/>
    </xf>
    <xf numFmtId="0" fontId="24" fillId="0" borderId="10" xfId="2" applyFont="1" applyBorder="1" applyAlignment="1">
      <alignment horizontal="center" vertical="center" wrapText="1" readingOrder="2"/>
    </xf>
    <xf numFmtId="0" fontId="15" fillId="0" borderId="21" xfId="2" applyFont="1" applyBorder="1" applyAlignment="1">
      <alignment horizontal="center" vertical="center" wrapText="1" readingOrder="2"/>
    </xf>
    <xf numFmtId="0" fontId="25" fillId="0" borderId="0" xfId="2" applyFont="1" applyAlignment="1">
      <alignment readingOrder="2"/>
    </xf>
    <xf numFmtId="164" fontId="20" fillId="3" borderId="22" xfId="2" applyNumberFormat="1" applyFont="1" applyFill="1" applyBorder="1" applyAlignment="1">
      <alignment horizontal="center" vertical="center" readingOrder="2"/>
    </xf>
    <xf numFmtId="164" fontId="15" fillId="3" borderId="13" xfId="2" applyNumberFormat="1" applyFont="1" applyFill="1" applyBorder="1" applyAlignment="1">
      <alignment horizontal="center" vertical="center" readingOrder="2"/>
    </xf>
    <xf numFmtId="164" fontId="20" fillId="7" borderId="23" xfId="2" applyNumberFormat="1" applyFont="1" applyFill="1" applyBorder="1" applyAlignment="1">
      <alignment horizontal="center" vertical="center" readingOrder="2"/>
    </xf>
    <xf numFmtId="164" fontId="15" fillId="3" borderId="23" xfId="2" applyNumberFormat="1" applyFont="1" applyFill="1" applyBorder="1" applyAlignment="1">
      <alignment horizontal="center" vertical="center" readingOrder="2"/>
    </xf>
    <xf numFmtId="164" fontId="26" fillId="8" borderId="14" xfId="2" applyNumberFormat="1" applyFont="1" applyFill="1" applyBorder="1" applyAlignment="1">
      <alignment horizontal="center" vertical="center" readingOrder="2"/>
    </xf>
    <xf numFmtId="164" fontId="20" fillId="3" borderId="14" xfId="2" applyNumberFormat="1" applyFont="1" applyFill="1" applyBorder="1" applyAlignment="1">
      <alignment horizontal="center" vertical="center" readingOrder="2"/>
    </xf>
    <xf numFmtId="0" fontId="7" fillId="3" borderId="24" xfId="2" applyFont="1" applyFill="1" applyBorder="1" applyAlignment="1">
      <alignment horizontal="center" vertical="center" readingOrder="2"/>
    </xf>
    <xf numFmtId="20" fontId="7" fillId="3" borderId="13" xfId="2" applyNumberFormat="1" applyFont="1" applyFill="1" applyBorder="1" applyAlignment="1">
      <alignment horizontal="center" vertical="center" readingOrder="2"/>
    </xf>
    <xf numFmtId="164" fontId="20" fillId="3" borderId="15" xfId="2" applyNumberFormat="1" applyFont="1" applyFill="1" applyBorder="1" applyAlignment="1">
      <alignment horizontal="center" vertical="center" readingOrder="2"/>
    </xf>
    <xf numFmtId="166" fontId="24" fillId="3" borderId="0" xfId="2" applyNumberFormat="1" applyFont="1" applyFill="1" applyAlignment="1">
      <alignment horizontal="center" vertical="center" readingOrder="2"/>
    </xf>
    <xf numFmtId="1" fontId="25" fillId="3" borderId="0" xfId="2" applyNumberFormat="1" applyFont="1" applyFill="1" applyAlignment="1">
      <alignment horizontal="center" readingOrder="2"/>
    </xf>
    <xf numFmtId="0" fontId="27" fillId="3" borderId="0" xfId="2" applyFont="1" applyFill="1" applyAlignment="1">
      <alignment readingOrder="2"/>
    </xf>
    <xf numFmtId="164" fontId="25" fillId="0" borderId="0" xfId="2" applyNumberFormat="1" applyFont="1" applyAlignment="1">
      <alignment horizontal="center" readingOrder="2"/>
    </xf>
    <xf numFmtId="0" fontId="25" fillId="9" borderId="0" xfId="2" applyFont="1" applyFill="1" applyAlignment="1">
      <alignment readingOrder="2"/>
    </xf>
    <xf numFmtId="0" fontId="25" fillId="10" borderId="0" xfId="2" applyFont="1" applyFill="1" applyAlignment="1">
      <alignment readingOrder="2"/>
    </xf>
    <xf numFmtId="164" fontId="20" fillId="7" borderId="14" xfId="2" applyNumberFormat="1" applyFont="1" applyFill="1" applyBorder="1" applyAlignment="1">
      <alignment horizontal="center" vertical="center" readingOrder="2"/>
    </xf>
    <xf numFmtId="164" fontId="15" fillId="3" borderId="14" xfId="2" applyNumberFormat="1" applyFont="1" applyFill="1" applyBorder="1" applyAlignment="1">
      <alignment horizontal="center" vertical="center" readingOrder="2"/>
    </xf>
    <xf numFmtId="0" fontId="25" fillId="11" borderId="0" xfId="2" applyFont="1" applyFill="1" applyAlignment="1">
      <alignment readingOrder="2"/>
    </xf>
    <xf numFmtId="164" fontId="24" fillId="3" borderId="13" xfId="2" applyNumberFormat="1" applyFont="1" applyFill="1" applyBorder="1" applyAlignment="1">
      <alignment horizontal="center" vertical="center" readingOrder="2"/>
    </xf>
    <xf numFmtId="1" fontId="27" fillId="3" borderId="25" xfId="2" applyNumberFormat="1" applyFont="1" applyFill="1" applyBorder="1" applyAlignment="1">
      <alignment horizontal="center" vertical="center" readingOrder="2"/>
    </xf>
    <xf numFmtId="164" fontId="20" fillId="3" borderId="26" xfId="2" applyNumberFormat="1" applyFont="1" applyFill="1" applyBorder="1" applyAlignment="1">
      <alignment horizontal="center" vertical="center" readingOrder="2"/>
    </xf>
    <xf numFmtId="164" fontId="5" fillId="3" borderId="27" xfId="2" applyNumberFormat="1" applyFont="1" applyFill="1" applyBorder="1" applyAlignment="1">
      <alignment horizontal="center" vertical="center" readingOrder="2"/>
    </xf>
    <xf numFmtId="1" fontId="27" fillId="3" borderId="31" xfId="2" applyNumberFormat="1" applyFont="1" applyFill="1" applyBorder="1" applyAlignment="1">
      <alignment horizontal="center" vertical="center" readingOrder="2"/>
    </xf>
    <xf numFmtId="0" fontId="15" fillId="0" borderId="33" xfId="2" applyFont="1" applyBorder="1" applyAlignment="1">
      <alignment horizontal="center" vertical="center" wrapText="1" shrinkToFit="1" readingOrder="2"/>
    </xf>
    <xf numFmtId="0" fontId="24" fillId="0" borderId="33" xfId="2" applyFont="1" applyBorder="1" applyAlignment="1">
      <alignment horizontal="center" vertical="center" wrapText="1" shrinkToFit="1" readingOrder="2"/>
    </xf>
    <xf numFmtId="1" fontId="5" fillId="3" borderId="36" xfId="2" applyNumberFormat="1" applyFont="1" applyFill="1" applyBorder="1" applyAlignment="1">
      <alignment horizontal="center" vertical="center" readingOrder="2"/>
    </xf>
    <xf numFmtId="164" fontId="5" fillId="12" borderId="36" xfId="2" applyNumberFormat="1" applyFont="1" applyFill="1" applyBorder="1" applyAlignment="1">
      <alignment vertical="center" readingOrder="2"/>
    </xf>
    <xf numFmtId="20" fontId="5" fillId="3" borderId="36" xfId="2" applyNumberFormat="1" applyFont="1" applyFill="1" applyBorder="1" applyAlignment="1">
      <alignment horizontal="center" vertical="center" readingOrder="2"/>
    </xf>
    <xf numFmtId="164" fontId="5" fillId="3" borderId="36" xfId="2" applyNumberFormat="1" applyFont="1" applyFill="1" applyBorder="1" applyAlignment="1">
      <alignment vertical="center" readingOrder="2"/>
    </xf>
    <xf numFmtId="1" fontId="5" fillId="12" borderId="36" xfId="2" applyNumberFormat="1" applyFont="1" applyFill="1" applyBorder="1" applyAlignment="1">
      <alignment horizontal="center" vertical="center" readingOrder="2"/>
    </xf>
    <xf numFmtId="1" fontId="5" fillId="3" borderId="36" xfId="2" applyNumberFormat="1" applyFont="1" applyFill="1" applyBorder="1" applyAlignment="1">
      <alignment vertical="center" readingOrder="2"/>
    </xf>
    <xf numFmtId="1" fontId="5" fillId="3" borderId="37" xfId="2" applyNumberFormat="1" applyFont="1" applyFill="1" applyBorder="1" applyAlignment="1">
      <alignment vertical="center" readingOrder="2"/>
    </xf>
    <xf numFmtId="1" fontId="25" fillId="9" borderId="0" xfId="2" applyNumberFormat="1" applyFont="1" applyFill="1" applyAlignment="1">
      <alignment readingOrder="2"/>
    </xf>
    <xf numFmtId="1" fontId="29" fillId="3" borderId="38" xfId="2" applyNumberFormat="1" applyFont="1" applyFill="1" applyBorder="1" applyAlignment="1">
      <alignment horizontal="center" vertical="center" readingOrder="2"/>
    </xf>
    <xf numFmtId="1" fontId="29" fillId="3" borderId="0" xfId="2" applyNumberFormat="1" applyFont="1" applyFill="1" applyAlignment="1">
      <alignment horizontal="center" vertical="center" readingOrder="2"/>
    </xf>
    <xf numFmtId="164" fontId="28" fillId="3" borderId="0" xfId="2" applyNumberFormat="1" applyFont="1" applyFill="1" applyAlignment="1">
      <alignment horizontal="center" vertical="center" readingOrder="2"/>
    </xf>
    <xf numFmtId="1" fontId="28" fillId="3" borderId="0" xfId="2" applyNumberFormat="1" applyFont="1" applyFill="1" applyAlignment="1">
      <alignment horizontal="center" vertical="center" readingOrder="2"/>
    </xf>
    <xf numFmtId="1" fontId="28" fillId="3" borderId="39" xfId="2" applyNumberFormat="1" applyFont="1" applyFill="1" applyBorder="1" applyAlignment="1">
      <alignment horizontal="center" vertical="center" readingOrder="2"/>
    </xf>
    <xf numFmtId="0" fontId="29" fillId="3" borderId="0" xfId="2" applyFont="1" applyFill="1" applyAlignment="1">
      <alignment readingOrder="2"/>
    </xf>
    <xf numFmtId="1" fontId="29" fillId="3" borderId="40" xfId="2" applyNumberFormat="1" applyFont="1" applyFill="1" applyBorder="1" applyAlignment="1">
      <alignment horizontal="center" vertical="center" readingOrder="2"/>
    </xf>
    <xf numFmtId="1" fontId="27" fillId="3" borderId="1" xfId="2" applyNumberFormat="1" applyFont="1" applyFill="1" applyBorder="1" applyAlignment="1">
      <alignment horizontal="center" vertical="center" readingOrder="2"/>
    </xf>
    <xf numFmtId="164" fontId="5" fillId="3" borderId="1" xfId="2" applyNumberFormat="1" applyFont="1" applyFill="1" applyBorder="1" applyAlignment="1">
      <alignment horizontal="center" vertical="center" readingOrder="2"/>
    </xf>
    <xf numFmtId="1" fontId="5" fillId="3" borderId="1" xfId="2" applyNumberFormat="1" applyFont="1" applyFill="1" applyBorder="1" applyAlignment="1">
      <alignment horizontal="center" vertical="center" readingOrder="2"/>
    </xf>
    <xf numFmtId="0" fontId="15" fillId="0" borderId="41" xfId="2" applyFont="1" applyBorder="1" applyAlignment="1">
      <alignment horizontal="center" vertical="center" wrapText="1" readingOrder="2"/>
    </xf>
    <xf numFmtId="0" fontId="4" fillId="0" borderId="0" xfId="2" applyFont="1" applyAlignment="1">
      <alignment horizontal="center" vertical="center"/>
    </xf>
    <xf numFmtId="164" fontId="30" fillId="0" borderId="0" xfId="2" applyNumberFormat="1" applyFont="1" applyAlignment="1">
      <alignment horizontal="center" vertical="center" readingOrder="2"/>
    </xf>
    <xf numFmtId="0" fontId="31" fillId="0" borderId="0" xfId="2" applyFont="1" applyAlignment="1">
      <alignment readingOrder="2"/>
    </xf>
    <xf numFmtId="1" fontId="30" fillId="0" borderId="0" xfId="2" applyNumberFormat="1" applyFont="1" applyAlignment="1">
      <alignment horizontal="center" vertical="center" readingOrder="2"/>
    </xf>
    <xf numFmtId="166" fontId="30" fillId="0" borderId="0" xfId="2" applyNumberFormat="1" applyFont="1" applyAlignment="1">
      <alignment horizontal="center" vertical="center" readingOrder="2"/>
    </xf>
    <xf numFmtId="0" fontId="24" fillId="0" borderId="0" xfId="2" applyFont="1" applyAlignment="1">
      <alignment readingOrder="2"/>
    </xf>
    <xf numFmtId="0" fontId="15" fillId="0" borderId="0" xfId="2" applyFont="1" applyAlignment="1">
      <alignment readingOrder="2"/>
    </xf>
    <xf numFmtId="0" fontId="4" fillId="13" borderId="0" xfId="2" applyFont="1" applyFill="1" applyAlignment="1">
      <alignment horizontal="center" readingOrder="2"/>
    </xf>
    <xf numFmtId="0" fontId="24" fillId="0" borderId="42" xfId="2" applyFont="1" applyBorder="1" applyAlignment="1">
      <alignment horizontal="center" vertical="center" wrapText="1" readingOrder="2"/>
    </xf>
    <xf numFmtId="0" fontId="24" fillId="0" borderId="43" xfId="2" applyFont="1" applyBorder="1" applyAlignment="1">
      <alignment horizontal="center" vertical="center" wrapText="1" readingOrder="2"/>
    </xf>
    <xf numFmtId="0" fontId="24" fillId="0" borderId="43" xfId="2" applyFont="1" applyBorder="1" applyAlignment="1">
      <alignment horizontal="center" vertical="center" readingOrder="2"/>
    </xf>
    <xf numFmtId="0" fontId="24" fillId="0" borderId="43" xfId="2" applyFont="1" applyBorder="1" applyAlignment="1">
      <alignment horizontal="center" vertical="center" wrapText="1" shrinkToFit="1" readingOrder="2"/>
    </xf>
    <xf numFmtId="0" fontId="24" fillId="0" borderId="44" xfId="2" applyFont="1" applyBorder="1" applyAlignment="1">
      <alignment horizontal="center" vertical="center" wrapText="1" shrinkToFit="1" readingOrder="2"/>
    </xf>
    <xf numFmtId="0" fontId="24" fillId="0" borderId="42" xfId="2" applyFont="1" applyBorder="1" applyAlignment="1">
      <alignment horizontal="center" vertical="center" wrapText="1" shrinkToFit="1" readingOrder="2"/>
    </xf>
    <xf numFmtId="164" fontId="5" fillId="3" borderId="13" xfId="2" applyNumberFormat="1" applyFont="1" applyFill="1" applyBorder="1" applyAlignment="1">
      <alignment horizontal="center" vertical="center" readingOrder="2"/>
    </xf>
    <xf numFmtId="164" fontId="20" fillId="8" borderId="14" xfId="2" applyNumberFormat="1" applyFont="1" applyFill="1" applyBorder="1" applyAlignment="1">
      <alignment horizontal="center" vertical="center" readingOrder="2"/>
    </xf>
    <xf numFmtId="164" fontId="7" fillId="3" borderId="13" xfId="2" applyNumberFormat="1" applyFont="1" applyFill="1" applyBorder="1" applyAlignment="1">
      <alignment horizontal="center" vertical="center" readingOrder="2"/>
    </xf>
    <xf numFmtId="164" fontId="7" fillId="12" borderId="36" xfId="2" applyNumberFormat="1" applyFont="1" applyFill="1" applyBorder="1" applyAlignment="1">
      <alignment vertical="center" readingOrder="2"/>
    </xf>
    <xf numFmtId="0" fontId="25" fillId="3" borderId="0" xfId="2" applyFont="1" applyFill="1" applyAlignment="1">
      <alignment readingOrder="2"/>
    </xf>
    <xf numFmtId="164" fontId="20" fillId="5" borderId="22" xfId="2" applyNumberFormat="1" applyFont="1" applyFill="1" applyBorder="1" applyAlignment="1">
      <alignment horizontal="center" vertical="center" readingOrder="2"/>
    </xf>
    <xf numFmtId="164" fontId="20" fillId="3" borderId="23" xfId="2" applyNumberFormat="1" applyFont="1" applyFill="1" applyBorder="1" applyAlignment="1">
      <alignment horizontal="center" vertical="center" readingOrder="2"/>
    </xf>
    <xf numFmtId="0" fontId="27" fillId="5" borderId="0" xfId="2" applyFont="1" applyFill="1" applyAlignment="1">
      <alignment readingOrder="2"/>
    </xf>
    <xf numFmtId="164" fontId="25" fillId="3" borderId="0" xfId="2" applyNumberFormat="1" applyFont="1" applyFill="1" applyAlignment="1">
      <alignment horizontal="center" readingOrder="2"/>
    </xf>
    <xf numFmtId="0" fontId="25" fillId="5" borderId="0" xfId="2" applyFont="1" applyFill="1" applyAlignment="1">
      <alignment readingOrder="2"/>
    </xf>
    <xf numFmtId="164" fontId="25" fillId="5" borderId="0" xfId="2" applyNumberFormat="1" applyFont="1" applyFill="1" applyAlignment="1">
      <alignment horizontal="center" readingOrder="2"/>
    </xf>
    <xf numFmtId="20" fontId="7" fillId="3" borderId="24" xfId="2" applyNumberFormat="1" applyFont="1" applyFill="1" applyBorder="1" applyAlignment="1">
      <alignment horizontal="center" vertical="center" readingOrder="2"/>
    </xf>
    <xf numFmtId="19" fontId="7" fillId="3" borderId="24" xfId="2" applyNumberFormat="1" applyFont="1" applyFill="1" applyBorder="1" applyAlignment="1">
      <alignment horizontal="center" vertical="center" readingOrder="2"/>
    </xf>
    <xf numFmtId="20" fontId="7" fillId="3" borderId="14" xfId="2" applyNumberFormat="1" applyFont="1" applyFill="1" applyBorder="1" applyAlignment="1">
      <alignment horizontal="center" vertical="center" readingOrder="2"/>
    </xf>
    <xf numFmtId="0" fontId="5" fillId="0" borderId="1" xfId="2" applyFont="1" applyBorder="1" applyAlignment="1">
      <alignment readingOrder="2"/>
    </xf>
    <xf numFmtId="0" fontId="33" fillId="0" borderId="0" xfId="2" applyFont="1" applyAlignment="1">
      <alignment horizontal="center" vertical="center"/>
    </xf>
    <xf numFmtId="164" fontId="34" fillId="0" borderId="0" xfId="2" applyNumberFormat="1" applyFont="1" applyAlignment="1">
      <alignment horizontal="center" vertical="center" readingOrder="2"/>
    </xf>
    <xf numFmtId="1" fontId="34" fillId="0" borderId="0" xfId="2" applyNumberFormat="1" applyFont="1" applyAlignment="1">
      <alignment horizontal="center" vertical="center" readingOrder="2"/>
    </xf>
    <xf numFmtId="166" fontId="34" fillId="0" borderId="0" xfId="2" applyNumberFormat="1" applyFont="1" applyAlignment="1">
      <alignment horizontal="center" vertical="center" readingOrder="2"/>
    </xf>
    <xf numFmtId="0" fontId="35" fillId="0" borderId="0" xfId="2" applyFont="1" applyAlignment="1">
      <alignment readingOrder="2"/>
    </xf>
    <xf numFmtId="164" fontId="36" fillId="3" borderId="14" xfId="2" applyNumberFormat="1" applyFont="1" applyFill="1" applyBorder="1" applyAlignment="1">
      <alignment horizontal="center" vertical="center" readingOrder="2"/>
    </xf>
    <xf numFmtId="166" fontId="24" fillId="5" borderId="0" xfId="2" applyNumberFormat="1" applyFont="1" applyFill="1" applyAlignment="1">
      <alignment horizontal="center" vertical="center" readingOrder="2"/>
    </xf>
    <xf numFmtId="1" fontId="25" fillId="5" borderId="0" xfId="2" applyNumberFormat="1" applyFont="1" applyFill="1" applyAlignment="1">
      <alignment horizontal="center" readingOrder="2"/>
    </xf>
    <xf numFmtId="164" fontId="15" fillId="0" borderId="41" xfId="2" applyNumberFormat="1" applyFont="1" applyBorder="1" applyAlignment="1">
      <alignment horizontal="center" vertical="center" wrapText="1" readingOrder="2"/>
    </xf>
    <xf numFmtId="164" fontId="25" fillId="14" borderId="0" xfId="2" applyNumberFormat="1" applyFont="1" applyFill="1" applyAlignment="1">
      <alignment horizontal="center" readingOrder="2"/>
    </xf>
    <xf numFmtId="0" fontId="2" fillId="0" borderId="0" xfId="1" applyFill="1" applyBorder="1" applyAlignment="1">
      <alignment horizontal="center" vertical="center" readingOrder="2"/>
    </xf>
    <xf numFmtId="1" fontId="5" fillId="15" borderId="36" xfId="2" applyNumberFormat="1" applyFont="1" applyFill="1" applyBorder="1" applyAlignment="1">
      <alignment horizontal="center" vertical="center" readingOrder="2"/>
    </xf>
    <xf numFmtId="164" fontId="20" fillId="3" borderId="35" xfId="2" applyNumberFormat="1" applyFont="1" applyFill="1" applyBorder="1" applyAlignment="1">
      <alignment horizontal="center" vertical="center" readingOrder="2"/>
    </xf>
    <xf numFmtId="164" fontId="20" fillId="3" borderId="36" xfId="2" applyNumberFormat="1" applyFont="1" applyFill="1" applyBorder="1" applyAlignment="1">
      <alignment horizontal="center" vertical="center" readingOrder="2"/>
    </xf>
    <xf numFmtId="1" fontId="28" fillId="3" borderId="0" xfId="2" applyNumberFormat="1" applyFont="1" applyFill="1" applyAlignment="1">
      <alignment horizontal="center" readingOrder="2"/>
    </xf>
    <xf numFmtId="0" fontId="19" fillId="0" borderId="0" xfId="2" applyFont="1" applyAlignment="1">
      <alignment horizontal="center" readingOrder="2"/>
    </xf>
    <xf numFmtId="0" fontId="21" fillId="0" borderId="1" xfId="2" applyFont="1" applyBorder="1" applyAlignment="1">
      <alignment horizontal="center" readingOrder="2"/>
    </xf>
    <xf numFmtId="0" fontId="5" fillId="0" borderId="1" xfId="2" applyFont="1" applyBorder="1" applyAlignment="1">
      <alignment horizontal="right" readingOrder="2"/>
    </xf>
    <xf numFmtId="0" fontId="5" fillId="0" borderId="1" xfId="2" applyFont="1" applyBorder="1" applyAlignment="1">
      <alignment horizontal="center" readingOrder="2"/>
    </xf>
    <xf numFmtId="164" fontId="27" fillId="3" borderId="28" xfId="2" applyNumberFormat="1" applyFont="1" applyFill="1" applyBorder="1" applyAlignment="1">
      <alignment horizontal="center" vertical="center" readingOrder="2"/>
    </xf>
    <xf numFmtId="164" fontId="27" fillId="3" borderId="29" xfId="2" applyNumberFormat="1" applyFont="1" applyFill="1" applyBorder="1" applyAlignment="1">
      <alignment horizontal="center" vertical="center" readingOrder="2"/>
    </xf>
    <xf numFmtId="164" fontId="27" fillId="3" borderId="30" xfId="2" applyNumberFormat="1" applyFont="1" applyFill="1" applyBorder="1" applyAlignment="1">
      <alignment horizontal="center" vertical="center" readingOrder="2"/>
    </xf>
    <xf numFmtId="164" fontId="20" fillId="3" borderId="32" xfId="2" applyNumberFormat="1" applyFont="1" applyFill="1" applyBorder="1" applyAlignment="1">
      <alignment horizontal="center" vertical="center" readingOrder="2"/>
    </xf>
    <xf numFmtId="164" fontId="20" fillId="3" borderId="33" xfId="2" applyNumberFormat="1" applyFont="1" applyFill="1" applyBorder="1" applyAlignment="1">
      <alignment horizontal="center" vertical="center" readingOrder="2"/>
    </xf>
    <xf numFmtId="164" fontId="5" fillId="3" borderId="33" xfId="2" applyNumberFormat="1" applyFont="1" applyFill="1" applyBorder="1" applyAlignment="1">
      <alignment horizontal="center" vertical="center" readingOrder="2"/>
    </xf>
    <xf numFmtId="1" fontId="5" fillId="3" borderId="33" xfId="2" applyNumberFormat="1" applyFont="1" applyFill="1" applyBorder="1" applyAlignment="1">
      <alignment horizontal="center" vertical="center" readingOrder="2"/>
    </xf>
    <xf numFmtId="1" fontId="5" fillId="3" borderId="34" xfId="2" applyNumberFormat="1" applyFont="1" applyFill="1" applyBorder="1" applyAlignment="1">
      <alignment horizontal="center" vertical="center" readingOrder="2"/>
    </xf>
    <xf numFmtId="0" fontId="7" fillId="0" borderId="1" xfId="2" applyFont="1" applyBorder="1" applyAlignment="1">
      <alignment horizontal="center" readingOrder="2"/>
    </xf>
    <xf numFmtId="0" fontId="15" fillId="0" borderId="1" xfId="2" applyFont="1" applyBorder="1" applyAlignment="1">
      <alignment horizontal="center" shrinkToFit="1" readingOrder="2"/>
    </xf>
    <xf numFmtId="0" fontId="24" fillId="0" borderId="1" xfId="2" applyFont="1" applyBorder="1" applyAlignment="1">
      <alignment horizontal="center" readingOrder="2"/>
    </xf>
    <xf numFmtId="0" fontId="5" fillId="0" borderId="1" xfId="2" applyFont="1" applyBorder="1" applyAlignment="1">
      <alignment horizontal="center" shrinkToFit="1" readingOrder="2"/>
    </xf>
    <xf numFmtId="0" fontId="24" fillId="0" borderId="0" xfId="2" applyFont="1" applyAlignment="1">
      <alignment horizontal="center" wrapText="1" readingOrder="2"/>
    </xf>
    <xf numFmtId="0" fontId="32" fillId="0" borderId="0" xfId="2" applyFont="1" applyAlignment="1">
      <alignment horizontal="center" wrapText="1" readingOrder="2"/>
    </xf>
    <xf numFmtId="0" fontId="32" fillId="0" borderId="1" xfId="2" applyFont="1" applyBorder="1" applyAlignment="1">
      <alignment horizontal="center" wrapText="1" readingOrder="2"/>
    </xf>
    <xf numFmtId="0" fontId="15" fillId="0" borderId="1" xfId="2" applyFont="1" applyBorder="1" applyAlignment="1">
      <alignment horizontal="center" readingOrder="2"/>
    </xf>
    <xf numFmtId="164" fontId="27" fillId="3" borderId="45" xfId="2" applyNumberFormat="1" applyFont="1" applyFill="1" applyBorder="1" applyAlignment="1">
      <alignment horizontal="center" vertical="center" readingOrder="2"/>
    </xf>
    <xf numFmtId="0" fontId="21" fillId="0" borderId="0" xfId="2" applyFont="1" applyAlignment="1">
      <alignment horizontal="center" wrapText="1" readingOrder="2"/>
    </xf>
    <xf numFmtId="0" fontId="8" fillId="0" borderId="0" xfId="2" applyAlignment="1">
      <alignment horizontal="center" wrapText="1" readingOrder="2"/>
    </xf>
    <xf numFmtId="0" fontId="8" fillId="0" borderId="1" xfId="2" applyBorder="1" applyAlignment="1">
      <alignment horizontal="center" wrapText="1" readingOrder="2"/>
    </xf>
    <xf numFmtId="164" fontId="27" fillId="3" borderId="27" xfId="2" applyNumberFormat="1" applyFont="1" applyFill="1" applyBorder="1" applyAlignment="1">
      <alignment horizontal="center" vertical="center" readingOrder="2"/>
    </xf>
    <xf numFmtId="164" fontId="27" fillId="3" borderId="46" xfId="2" applyNumberFormat="1" applyFont="1" applyFill="1" applyBorder="1" applyAlignment="1">
      <alignment horizontal="center" vertical="center" readingOrder="2"/>
    </xf>
    <xf numFmtId="0" fontId="7" fillId="0" borderId="1" xfId="2" applyFont="1" applyBorder="1" applyAlignment="1">
      <alignment horizontal="center" shrinkToFit="1" readingOrder="2"/>
    </xf>
    <xf numFmtId="164" fontId="20" fillId="3" borderId="52" xfId="2" applyNumberFormat="1" applyFont="1" applyFill="1" applyBorder="1" applyAlignment="1">
      <alignment horizontal="center" vertical="center" readingOrder="2"/>
    </xf>
    <xf numFmtId="164" fontId="20" fillId="3" borderId="29" xfId="2" applyNumberFormat="1" applyFont="1" applyFill="1" applyBorder="1" applyAlignment="1">
      <alignment horizontal="center" vertical="center" readingOrder="2"/>
    </xf>
    <xf numFmtId="164" fontId="20" fillId="3" borderId="53" xfId="2" applyNumberFormat="1" applyFont="1" applyFill="1" applyBorder="1" applyAlignment="1">
      <alignment horizontal="center" vertical="center" readingOrder="2"/>
    </xf>
    <xf numFmtId="164" fontId="20" fillId="3" borderId="47" xfId="2" applyNumberFormat="1" applyFont="1" applyFill="1" applyBorder="1" applyAlignment="1">
      <alignment horizontal="center" vertical="center" readingOrder="2"/>
    </xf>
    <xf numFmtId="164" fontId="20" fillId="3" borderId="48" xfId="2" applyNumberFormat="1" applyFont="1" applyFill="1" applyBorder="1" applyAlignment="1">
      <alignment horizontal="center" vertical="center" readingOrder="2"/>
    </xf>
    <xf numFmtId="164" fontId="20" fillId="3" borderId="49" xfId="2" applyNumberFormat="1" applyFont="1" applyFill="1" applyBorder="1" applyAlignment="1">
      <alignment horizontal="center" vertical="center" readingOrder="2"/>
    </xf>
    <xf numFmtId="164" fontId="5" fillId="3" borderId="50" xfId="2" applyNumberFormat="1" applyFont="1" applyFill="1" applyBorder="1" applyAlignment="1">
      <alignment horizontal="center" vertical="center" readingOrder="2"/>
    </xf>
    <xf numFmtId="164" fontId="5" fillId="3" borderId="49" xfId="2" applyNumberFormat="1" applyFont="1" applyFill="1" applyBorder="1" applyAlignment="1">
      <alignment horizontal="center" vertical="center" readingOrder="2"/>
    </xf>
    <xf numFmtId="1" fontId="5" fillId="3" borderId="50" xfId="2" applyNumberFormat="1" applyFont="1" applyFill="1" applyBorder="1" applyAlignment="1">
      <alignment horizontal="center" vertical="center" readingOrder="2"/>
    </xf>
    <xf numFmtId="1" fontId="5" fillId="3" borderId="51" xfId="2" applyNumberFormat="1" applyFont="1" applyFill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8" fillId="0" borderId="0" xfId="2"/>
    <xf numFmtId="19" fontId="8" fillId="0" borderId="0" xfId="2" applyNumberFormat="1"/>
    <xf numFmtId="20" fontId="8" fillId="0" borderId="0" xfId="2" applyNumberFormat="1"/>
    <xf numFmtId="19" fontId="37" fillId="0" borderId="0" xfId="2" applyNumberFormat="1" applyFont="1" applyAlignment="1">
      <alignment horizontal="center" vertical="center"/>
    </xf>
    <xf numFmtId="19" fontId="20" fillId="0" borderId="0" xfId="2" applyNumberFormat="1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54" xfId="2" applyFont="1" applyBorder="1" applyAlignment="1">
      <alignment horizontal="center" vertical="top" wrapText="1"/>
    </xf>
    <xf numFmtId="0" fontId="38" fillId="0" borderId="0" xfId="2" applyFont="1" applyAlignment="1">
      <alignment horizontal="center" vertical="top" wrapText="1"/>
    </xf>
    <xf numFmtId="0" fontId="39" fillId="0" borderId="54" xfId="2" applyFont="1" applyBorder="1" applyAlignment="1">
      <alignment horizontal="center" vertical="top" wrapText="1"/>
    </xf>
    <xf numFmtId="0" fontId="37" fillId="0" borderId="0" xfId="2" applyFont="1"/>
    <xf numFmtId="19" fontId="8" fillId="3" borderId="0" xfId="2" applyNumberFormat="1" applyFill="1"/>
    <xf numFmtId="20" fontId="8" fillId="3" borderId="0" xfId="2" applyNumberFormat="1" applyFill="1"/>
    <xf numFmtId="0" fontId="8" fillId="3" borderId="0" xfId="2" applyFill="1"/>
    <xf numFmtId="0" fontId="8" fillId="6" borderId="0" xfId="2" applyFill="1"/>
    <xf numFmtId="0" fontId="26" fillId="0" borderId="0" xfId="2" applyFont="1"/>
  </cellXfs>
  <cellStyles count="5">
    <cellStyle name="Hyperlink" xfId="1" builtinId="8"/>
    <cellStyle name="Hyperlink 2" xfId="4" xr:uid="{A0B1B123-30DB-4799-9948-C880BBC1419F}"/>
    <cellStyle name="Normal" xfId="0" builtinId="0"/>
    <cellStyle name="Normal 2" xfId="2" xr:uid="{9AC2EB5F-C99A-4E19-B02D-3F3B06885503}"/>
    <cellStyle name="Normal 5" xfId="3" xr:uid="{1C090F57-993C-4E1D-B860-2631E57D7655}"/>
  </cellStyles>
  <dxfs count="119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externalLink" Target="externalLinks/externalLink1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externalLink" Target="externalLinks/externalLink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\General\adish\&#1705;&#1575;&#1585;&#1705;&#1585;&#1583;%20&#1662;&#1585;&#1587;&#1606;&#1604;\&#1588;&#1607;&#1585;&#1740;&#1608;&#1585;\&#1585;&#1608;&#1705;&#1588;%20&#1605;&#1575;&#1607;&#1740;&#1575;&#1606;&#1607;%20&#1588;&#1607;&#1585;&#1740;&#1608;&#1585;%201398%20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dish\&#1705;&#1585;&#1605;&#1740;%201404\&#1705;&#1575;&#1585;&#1705;&#1585;&#1583;%20&#1575;&#1585;&#1583;&#1740;&#1576;&#1607;&#1588;&#1578;%20404\&#1705;&#1575;&#1585;&#1705;&#1585;&#1583;%20&#1575;&#1585;&#1583;&#1740;&#1576;&#1607;&#1588;&#1578;%20%20&#1605;&#1575;&#1607;%20404.xlsx" TargetMode="External"/><Relationship Id="rId1" Type="http://schemas.openxmlformats.org/officeDocument/2006/relationships/externalLinkPath" Target="file:///F:\adish\&#1705;&#1585;&#1605;&#1740;%201404\&#1705;&#1575;&#1585;&#1705;&#1585;&#1583;%20&#1575;&#1585;&#1583;&#1740;&#1576;&#1607;&#1588;&#1578;%20404\&#1705;&#1575;&#1585;&#1705;&#1585;&#1583;%20&#1575;&#1585;&#1583;&#1740;&#1576;&#1607;&#1588;&#1578;%20%20&#1605;&#1575;&#1607;%20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نهار"/>
      <sheetName val="روکش"/>
      <sheetName val="پرسنل (2)"/>
      <sheetName val="پرسنل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فرنام کورش"/>
      <sheetName val="خوبیاری وحید"/>
      <sheetName val="محمدزاده زهرا"/>
      <sheetName val="موسوی مسلم "/>
      <sheetName val="مسلم مزارعی "/>
      <sheetName val="سعید ریاضی"/>
      <sheetName val="کرمی مسعود "/>
      <sheetName val="گودرزی ضیالدین "/>
      <sheetName val="محسنی صادق"/>
      <sheetName val="محمداحمدرضا "/>
      <sheetName val="دهقان حبیب"/>
      <sheetName val="یوسفی اصل وحید"/>
      <sheetName val="دهقان مسلم"/>
      <sheetName val="بحرینی محمدرضا "/>
      <sheetName val="رضا حیدری "/>
      <sheetName val="رحیمی مهرزاد"/>
      <sheetName val="درخشانیان مسعود"/>
      <sheetName val="امام حسنی سعید"/>
      <sheetName val="دریایی فرهاد"/>
      <sheetName val="آرش پیام"/>
      <sheetName val="عسگری جواد"/>
      <sheetName val="صیدی امیر"/>
      <sheetName val="انصاری کمال "/>
      <sheetName val="مظفری سجاد"/>
      <sheetName val="جلالی پور حسن"/>
      <sheetName val="ملائی حامد"/>
      <sheetName val="پورسلیم سبحان "/>
      <sheetName val="ساعد محمد"/>
      <sheetName val="همایون پور احمد"/>
      <sheetName val="ملاحسنی سید حمید"/>
      <sheetName val="حیدری سید امید"/>
      <sheetName val="انصاری محمد"/>
      <sheetName val="احمدی کامبیز"/>
      <sheetName val="هادی بهزادی "/>
      <sheetName val="معتقد بهنام"/>
      <sheetName val="مرید پور یاسر"/>
      <sheetName val="احمدی محسن "/>
      <sheetName val="رستمی فریدون"/>
      <sheetName val="سلطانی احمد "/>
      <sheetName val="حیدری ابراهیم"/>
      <sheetName val="حیدری بهرام "/>
      <sheetName val="جوکار صادق"/>
      <sheetName val="حاتمی عارف"/>
      <sheetName val="موسوی آیت اله "/>
      <sheetName val="سلطانی عیسی"/>
      <sheetName val="سیاوشی علیرضا"/>
      <sheetName val="صفری مرتضی"/>
      <sheetName val="ناصری عباس "/>
      <sheetName val="عبدالهی مرتضی"/>
      <sheetName val="خلیلی حامد"/>
      <sheetName val="کرمی فر حمزه"/>
      <sheetName val="گودرزی داریوش"/>
      <sheetName val="رهنمایی آرش"/>
      <sheetName val="جمال حمید"/>
      <sheetName val="بهزادی راد "/>
      <sheetName val="محمدی حق مسعود"/>
      <sheetName val="امیر احمدی"/>
      <sheetName val="علی سهیلی "/>
      <sheetName val="توکلی"/>
      <sheetName val="محمدعلی فروزانی "/>
      <sheetName val="میلاد باقری"/>
      <sheetName val="فریدون شمشیری"/>
      <sheetName val="غلامحسین نعمتیان"/>
      <sheetName val="علیرضا آذرگشب"/>
      <sheetName val="امید مهرداد"/>
      <sheetName val="علیرضا عمرانی "/>
      <sheetName val="احمد امدادی"/>
      <sheetName val="کاظم خلیلی"/>
      <sheetName val="محمد شبنم"/>
      <sheetName val="افشین مردانی "/>
      <sheetName val="ایمان رحمانی نسب "/>
      <sheetName val="دانش دهقانی ."/>
      <sheetName val="محمدجواد اژدری"/>
      <sheetName val="منصوری حسین"/>
      <sheetName val="احمد استوارزاده"/>
      <sheetName val="موسی حسینی "/>
      <sheetName val="بوستانی عیسی"/>
      <sheetName val="سیدزاده رشید"/>
      <sheetName val="کج باف فرزین"/>
      <sheetName val="فرهادی مسعود"/>
      <sheetName val="خورشیدی مجید"/>
      <sheetName val="وحید رفیعی نیا"/>
      <sheetName val="مجتبی لیموچی"/>
      <sheetName val="اسماعیل کرمی "/>
      <sheetName val="کاظمی زاده"/>
      <sheetName val="بهادری "/>
      <sheetName val="شجاعی نیا"/>
      <sheetName val="احمدی"/>
      <sheetName val="مجتبی صفری"/>
      <sheetName val="مرزبان"/>
      <sheetName val="آل خمیس"/>
      <sheetName val="عالی پور "/>
      <sheetName val="محمدی "/>
      <sheetName val="مزروعی"/>
      <sheetName val="دالوند"/>
      <sheetName val="ماندگار"/>
      <sheetName val="حیدری سربست"/>
      <sheetName val="علی ظاهری"/>
      <sheetName val="حسینی مقدم"/>
      <sheetName val="عباس صفاری "/>
      <sheetName val="بوستانی "/>
      <sheetName val="جلال سرگشته"/>
      <sheetName val="جابر گندم کار"/>
      <sheetName val="داغداری"/>
      <sheetName val="یاسر میر"/>
      <sheetName val="پاینده"/>
      <sheetName val="یماعی پور"/>
      <sheetName val=" اژدر"/>
      <sheetName val=" صفری"/>
      <sheetName val="علی کشاورز"/>
      <sheetName val=" محمدزاده"/>
      <sheetName val="اسفندیاری"/>
      <sheetName val="خانمرادی"/>
      <sheetName val="حیدری"/>
      <sheetName val="صفاری"/>
      <sheetName val="میر"/>
      <sheetName val="هورست"/>
      <sheetName val="عبدالهی"/>
      <sheetName val="قاسم کشاورز"/>
      <sheetName val="خام"/>
      <sheetName val="تغییر تاریخ"/>
      <sheetName val="روکش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2">
          <cell r="A2" t="str">
            <v>دو شنبه</v>
          </cell>
          <cell r="B2" t="str">
            <v>1404/02/01</v>
          </cell>
          <cell r="D2">
            <v>2</v>
          </cell>
        </row>
        <row r="3">
          <cell r="A3" t="str">
            <v>سه شنبه</v>
          </cell>
          <cell r="B3" t="str">
            <v>1404/02/02</v>
          </cell>
        </row>
        <row r="4">
          <cell r="A4" t="str">
            <v>چهار شنبه</v>
          </cell>
          <cell r="B4" t="str">
            <v>1404/02/03</v>
          </cell>
        </row>
        <row r="5">
          <cell r="A5" t="str">
            <v>پنج شنبه</v>
          </cell>
          <cell r="B5" t="str">
            <v>1404/02/04</v>
          </cell>
        </row>
        <row r="6">
          <cell r="A6" t="str">
            <v>جمعه</v>
          </cell>
          <cell r="B6" t="str">
            <v>1404/02/05</v>
          </cell>
        </row>
        <row r="7">
          <cell r="A7" t="str">
            <v>شنبه</v>
          </cell>
          <cell r="B7" t="str">
            <v>1404/02/06</v>
          </cell>
        </row>
        <row r="8">
          <cell r="A8" t="str">
            <v>یک شنبه</v>
          </cell>
          <cell r="B8" t="str">
            <v>1404/02/07</v>
          </cell>
        </row>
        <row r="9">
          <cell r="A9" t="str">
            <v>دو شنبه</v>
          </cell>
          <cell r="B9" t="str">
            <v>1404/02/08</v>
          </cell>
        </row>
        <row r="10">
          <cell r="A10" t="str">
            <v>سه شنبه</v>
          </cell>
          <cell r="B10" t="str">
            <v>1404/02/09</v>
          </cell>
        </row>
        <row r="11">
          <cell r="A11" t="str">
            <v>چهار شنبه</v>
          </cell>
          <cell r="B11" t="str">
            <v>1404/02/10</v>
          </cell>
        </row>
        <row r="12">
          <cell r="A12" t="str">
            <v>پنج شنبه</v>
          </cell>
          <cell r="B12" t="str">
            <v>1404/02/11</v>
          </cell>
        </row>
        <row r="13">
          <cell r="A13" t="str">
            <v>جمعه</v>
          </cell>
          <cell r="B13" t="str">
            <v>1404/02/12</v>
          </cell>
        </row>
        <row r="14">
          <cell r="A14" t="str">
            <v>شنبه</v>
          </cell>
          <cell r="B14" t="str">
            <v>1404/02/13</v>
          </cell>
        </row>
        <row r="15">
          <cell r="A15" t="str">
            <v>یک شنبه</v>
          </cell>
          <cell r="B15" t="str">
            <v>1404/02/14</v>
          </cell>
        </row>
        <row r="16">
          <cell r="A16" t="str">
            <v>دو شنبه</v>
          </cell>
          <cell r="B16" t="str">
            <v>1404/02/15</v>
          </cell>
        </row>
        <row r="17">
          <cell r="A17" t="str">
            <v>سه شنبه</v>
          </cell>
          <cell r="B17" t="str">
            <v>1404/02/16</v>
          </cell>
        </row>
        <row r="18">
          <cell r="A18" t="str">
            <v>چهار شنبه</v>
          </cell>
          <cell r="B18" t="str">
            <v>1404/02/17</v>
          </cell>
        </row>
        <row r="19">
          <cell r="A19" t="str">
            <v>پنج شنبه</v>
          </cell>
          <cell r="B19" t="str">
            <v>1404/02/18</v>
          </cell>
        </row>
        <row r="20">
          <cell r="A20" t="str">
            <v>جمعه</v>
          </cell>
          <cell r="B20" t="str">
            <v>1404/02/19</v>
          </cell>
        </row>
        <row r="21">
          <cell r="A21" t="str">
            <v>شنبه</v>
          </cell>
          <cell r="B21" t="str">
            <v>1404/02/20</v>
          </cell>
        </row>
        <row r="22">
          <cell r="A22" t="str">
            <v>یک شنبه</v>
          </cell>
          <cell r="B22" t="str">
            <v>1404/02/21</v>
          </cell>
        </row>
        <row r="23">
          <cell r="A23" t="str">
            <v>دو شنبه</v>
          </cell>
          <cell r="B23" t="str">
            <v>1404/02/22</v>
          </cell>
        </row>
        <row r="24">
          <cell r="A24" t="str">
            <v>سه شنبه</v>
          </cell>
          <cell r="B24" t="str">
            <v>1404/02/23</v>
          </cell>
        </row>
        <row r="25">
          <cell r="A25" t="str">
            <v>چهار شنبه</v>
          </cell>
          <cell r="B25" t="str">
            <v>1404/02/24</v>
          </cell>
        </row>
        <row r="26">
          <cell r="A26" t="str">
            <v>پنج شنبه</v>
          </cell>
          <cell r="B26" t="str">
            <v>1404/02/25</v>
          </cell>
        </row>
        <row r="27">
          <cell r="A27" t="str">
            <v>جمعه</v>
          </cell>
          <cell r="B27" t="str">
            <v>1404/02/26</v>
          </cell>
        </row>
        <row r="28">
          <cell r="A28" t="str">
            <v>شنبه</v>
          </cell>
          <cell r="B28" t="str">
            <v>1404/02/27</v>
          </cell>
        </row>
        <row r="29">
          <cell r="A29" t="str">
            <v>یک شنبه</v>
          </cell>
          <cell r="B29" t="str">
            <v>1404/02/28</v>
          </cell>
        </row>
        <row r="30">
          <cell r="A30" t="str">
            <v>دو شنبه</v>
          </cell>
          <cell r="B30" t="str">
            <v>1404/02/29</v>
          </cell>
        </row>
        <row r="31">
          <cell r="A31" t="str">
            <v>سه شنبه</v>
          </cell>
          <cell r="B31" t="str">
            <v>1404/02/30</v>
          </cell>
        </row>
        <row r="32">
          <cell r="A32" t="str">
            <v>چهار شنبه</v>
          </cell>
          <cell r="B32" t="str">
            <v>1404/02/31</v>
          </cell>
        </row>
      </sheetData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6173-EE84-4A59-AA1C-D329818B89E7}">
  <dimension ref="A1:T41"/>
  <sheetViews>
    <sheetView view="pageBreakPreview" zoomScale="115" zoomScaleSheetLayoutView="115" workbookViewId="0">
      <pane xSplit="1" ySplit="4" topLeftCell="B14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7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7.375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6.375" style="128" customWidth="1"/>
    <col min="14" max="14" width="6.625" style="60" customWidth="1"/>
    <col min="15" max="15" width="8.25" style="60" customWidth="1"/>
    <col min="16" max="16" width="9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5101253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200</v>
      </c>
      <c r="H3" s="167"/>
      <c r="I3" s="67" t="s">
        <v>235</v>
      </c>
      <c r="J3" s="67"/>
      <c r="K3" s="168" t="s">
        <v>229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79"/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>
        <v>1</v>
      </c>
      <c r="L5" s="84"/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79"/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>
        <v>1</v>
      </c>
      <c r="L6" s="84"/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79"/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>
        <v>1</v>
      </c>
      <c r="L7" s="84"/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79"/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>
        <v>1</v>
      </c>
      <c r="L8" s="84"/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>
        <v>1</v>
      </c>
      <c r="L9" s="84"/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>
        <v>1</v>
      </c>
      <c r="L10" s="84"/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>
        <v>1</v>
      </c>
      <c r="L11" s="84"/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>
        <v>1</v>
      </c>
      <c r="L12" s="84"/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>
        <v>1</v>
      </c>
      <c r="L13" s="84"/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>
        <v>1</v>
      </c>
      <c r="L14" s="84"/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>
        <v>1</v>
      </c>
      <c r="L15" s="84"/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>
        <v>1</v>
      </c>
      <c r="L16" s="84"/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>
        <v>1</v>
      </c>
      <c r="L17" s="84"/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>
        <v>1</v>
      </c>
      <c r="L18" s="84"/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>
        <v>1</v>
      </c>
      <c r="L19" s="84"/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>
        <v>1</v>
      </c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>
        <v>1</v>
      </c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 t="s">
        <v>249</v>
      </c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79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-4.6944444444444464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5.416666666666667</v>
      </c>
      <c r="I38" s="105">
        <f>SUM(I5:I35)</f>
        <v>0</v>
      </c>
      <c r="J38" s="103">
        <f>SUM(J5:J35)</f>
        <v>0</v>
      </c>
      <c r="K38" s="103">
        <f>SUM(K5:K35)</f>
        <v>17</v>
      </c>
      <c r="L38" s="103">
        <f>SUM(L5:L35)</f>
        <v>1</v>
      </c>
      <c r="M38" s="106" t="s">
        <v>254</v>
      </c>
      <c r="N38" s="107">
        <f>30-L38-K38-J38+1</f>
        <v>13</v>
      </c>
      <c r="O38" s="108" t="s">
        <v>254</v>
      </c>
      <c r="P38" s="109">
        <f>30-J38-K38+1</f>
        <v>14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8" priority="1" operator="equal">
      <formula>"جمعه"</formula>
    </cfRule>
  </conditionalFormatting>
  <hyperlinks>
    <hyperlink ref="P2" location="روکش!Print_Titles" display="©" xr:uid="{88E8382F-2283-45C5-816B-3CFD0CA12640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E4EC-2104-42B5-BB83-0FBC00F7DD05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270</v>
      </c>
      <c r="H3" s="167"/>
      <c r="I3" s="67" t="s">
        <v>235</v>
      </c>
      <c r="J3" s="67"/>
      <c r="K3" s="168" t="s">
        <v>271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272</v>
      </c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4.1666666666666699E-2</v>
      </c>
      <c r="H5" s="83">
        <f t="shared" ref="H5:H35" si="1">M5-N5</f>
        <v>0.54166666666666674</v>
      </c>
      <c r="I5" s="83"/>
      <c r="J5" s="84"/>
      <c r="K5" s="84"/>
      <c r="L5" s="84"/>
      <c r="M5" s="85">
        <v>0.8125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272</v>
      </c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4.1666666666666699E-2</v>
      </c>
      <c r="H15" s="83">
        <f t="shared" si="1"/>
        <v>0.54166666666666674</v>
      </c>
      <c r="I15" s="83"/>
      <c r="J15" s="84"/>
      <c r="K15" s="84"/>
      <c r="L15" s="84"/>
      <c r="M15" s="85">
        <v>0.8125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14</v>
      </c>
      <c r="C17" s="80">
        <f t="shared" si="2"/>
        <v>-0.30555555555555552</v>
      </c>
      <c r="D17" s="81">
        <v>0.30555555555555552</v>
      </c>
      <c r="E17" s="82">
        <f t="shared" si="0"/>
        <v>0.41666666666666669</v>
      </c>
      <c r="F17" s="83">
        <v>0.41666666666666669</v>
      </c>
      <c r="G17" s="83">
        <v>0</v>
      </c>
      <c r="H17" s="83">
        <f t="shared" si="1"/>
        <v>0</v>
      </c>
      <c r="I17" s="83"/>
      <c r="J17" s="84">
        <v>1</v>
      </c>
      <c r="K17" s="84"/>
      <c r="L17" s="84"/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14</v>
      </c>
      <c r="C18" s="80">
        <f t="shared" si="2"/>
        <v>-0.30555555555555552</v>
      </c>
      <c r="D18" s="81">
        <v>0.30555555555555552</v>
      </c>
      <c r="E18" s="82">
        <f t="shared" si="0"/>
        <v>0.41666666666666669</v>
      </c>
      <c r="F18" s="83">
        <v>0.41666666666666669</v>
      </c>
      <c r="G18" s="83">
        <v>0</v>
      </c>
      <c r="H18" s="83">
        <f t="shared" si="1"/>
        <v>0</v>
      </c>
      <c r="I18" s="83"/>
      <c r="J18" s="84">
        <v>1</v>
      </c>
      <c r="K18" s="84"/>
      <c r="L18" s="84"/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80">
        <f t="shared" si="2"/>
        <v>0.1111111111111111</v>
      </c>
      <c r="D20" s="81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272</v>
      </c>
      <c r="C23" s="93">
        <f t="shared" si="2"/>
        <v>0.21527777777777787</v>
      </c>
      <c r="D23" s="94">
        <v>0.30555555555555552</v>
      </c>
      <c r="E23" s="82">
        <f t="shared" si="0"/>
        <v>0.72916666666666674</v>
      </c>
      <c r="F23" s="83">
        <v>0.20833333333333334</v>
      </c>
      <c r="G23" s="83">
        <v>2.0833333333333332E-2</v>
      </c>
      <c r="H23" s="83">
        <f t="shared" si="1"/>
        <v>0.54166666666666674</v>
      </c>
      <c r="I23" s="83"/>
      <c r="J23" s="84"/>
      <c r="K23" s="84"/>
      <c r="L23" s="84"/>
      <c r="M23" s="85">
        <v>0.8125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272</v>
      </c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4.1666666666666699E-2</v>
      </c>
      <c r="H24" s="83">
        <f t="shared" si="1"/>
        <v>0.54166666666666674</v>
      </c>
      <c r="I24" s="83"/>
      <c r="J24" s="84"/>
      <c r="K24" s="84"/>
      <c r="L24" s="84"/>
      <c r="M24" s="85">
        <v>0.8125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272</v>
      </c>
      <c r="C28" s="93">
        <f t="shared" si="2"/>
        <v>0.23611111111111099</v>
      </c>
      <c r="D28" s="94">
        <v>0.30555555555555552</v>
      </c>
      <c r="E28" s="82">
        <f t="shared" si="0"/>
        <v>0.54166666666666652</v>
      </c>
      <c r="F28" s="83"/>
      <c r="G28" s="83">
        <v>4.1666666666666699E-2</v>
      </c>
      <c r="H28" s="83">
        <f t="shared" si="1"/>
        <v>0.58333333333333326</v>
      </c>
      <c r="I28" s="83"/>
      <c r="J28" s="84"/>
      <c r="K28" s="84"/>
      <c r="L28" s="84"/>
      <c r="M28" s="85">
        <v>0.85416666666666663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80">
        <f t="shared" si="2"/>
        <v>-0.30555555555555552</v>
      </c>
      <c r="D31" s="81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0.36805555555555608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10.6875</v>
      </c>
      <c r="I38" s="105">
        <f>SUM(I5:I35)</f>
        <v>0</v>
      </c>
      <c r="J38" s="103">
        <f>SUM(J5:J35)</f>
        <v>2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22</v>
      </c>
      <c r="O38" s="108" t="s">
        <v>254</v>
      </c>
      <c r="P38" s="109">
        <f>30-J38-K38+1+2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9" priority="1" operator="equal">
      <formula>"جمعه"</formula>
    </cfRule>
  </conditionalFormatting>
  <hyperlinks>
    <hyperlink ref="O2" location="روکش!Print_Titles" display="©" xr:uid="{4A65CB9E-71C5-48F4-A147-05E79560B2F2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CEC6-6DF9-4D60-83D2-3E8AA378367C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2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9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510144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362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>N6-M6</f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ref="H7:H35" si="2">N7-M7</f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145" customFormat="1" ht="20.100000000000001" customHeight="1" x14ac:dyDescent="0.45">
      <c r="A9" s="141"/>
      <c r="B9" s="136" t="s">
        <v>263</v>
      </c>
      <c r="C9" s="142">
        <f t="shared" si="1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143"/>
      <c r="R9" s="146"/>
    </row>
    <row r="10" spans="1:19" s="77" customFormat="1" ht="20.100000000000001" customHeight="1" x14ac:dyDescent="0.45">
      <c r="A10" s="78"/>
      <c r="B10" s="136"/>
      <c r="C10" s="80">
        <f t="shared" si="1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1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2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/>
      <c r="D33" s="94"/>
      <c r="E33" s="82">
        <f t="shared" si="0"/>
        <v>0</v>
      </c>
      <c r="F33" s="83"/>
      <c r="G33" s="83">
        <v>0</v>
      </c>
      <c r="H33" s="83">
        <f t="shared" si="2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1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4.8888888888888902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14.5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2</v>
      </c>
      <c r="M38" s="106" t="s">
        <v>254</v>
      </c>
      <c r="N38" s="107">
        <f>30-L38-K38-J38+1</f>
        <v>29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9" priority="1" operator="equal">
      <formula>"جمعه"</formula>
    </cfRule>
  </conditionalFormatting>
  <hyperlinks>
    <hyperlink ref="P2" location="روکش!Print_Titles" display="©" xr:uid="{289A3E59-7C25-4AE4-B411-894245567437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E6EF-DDA8-4014-BEF3-FA1E640839FE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8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7" style="128" customWidth="1"/>
    <col min="14" max="14" width="6.75" style="60" customWidth="1"/>
    <col min="15" max="15" width="8.25" style="60" customWidth="1"/>
    <col min="16" max="16" width="9.2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510142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54</v>
      </c>
      <c r="H3" s="169"/>
      <c r="I3" s="67" t="s">
        <v>235</v>
      </c>
      <c r="J3" s="67"/>
      <c r="K3" s="168" t="s">
        <v>363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364</v>
      </c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-0.52777777777777679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8" priority="1" operator="equal">
      <formula>"جمعه"</formula>
    </cfRule>
  </conditionalFormatting>
  <hyperlinks>
    <hyperlink ref="P2" location="روکش!Print_Titles" display="©" xr:uid="{AE0C7990-F6E7-4D1E-8B02-6E0CA0A56C40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3C08-3723-4C0B-B7BF-255E9C916C12}">
  <sheetPr>
    <tabColor theme="0"/>
  </sheetPr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25" style="128" customWidth="1"/>
    <col min="14" max="14" width="6.37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510140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52</v>
      </c>
      <c r="H3" s="169"/>
      <c r="I3" s="67" t="s">
        <v>235</v>
      </c>
      <c r="J3" s="67"/>
      <c r="K3" s="168" t="s">
        <v>51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145" customFormat="1" ht="20.100000000000001" customHeight="1" x14ac:dyDescent="0.2">
      <c r="A5" s="141"/>
      <c r="B5" s="96"/>
      <c r="C5" s="142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157"/>
      <c r="R5" s="158"/>
      <c r="S5" s="15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79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-0.31944444444444386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7" priority="1" operator="equal">
      <formula>"جمعه"</formula>
    </cfRule>
  </conditionalFormatting>
  <hyperlinks>
    <hyperlink ref="P2" location="روکش!Print_Titles" display="©" xr:uid="{88A097E5-7BD0-4152-BC80-FFE76C3DC011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E46E-D054-4C0A-929A-564CB65696FF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6.75" style="128" customWidth="1"/>
    <col min="14" max="14" width="6.875" style="60" customWidth="1"/>
    <col min="15" max="15" width="8.25" style="60" customWidth="1"/>
    <col min="16" max="16" width="9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510137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50</v>
      </c>
      <c r="H3" s="185"/>
      <c r="I3" s="67" t="s">
        <v>235</v>
      </c>
      <c r="J3" s="67"/>
      <c r="K3" s="168" t="s">
        <v>49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14</v>
      </c>
      <c r="C5" s="80">
        <f>E5-D5-F5</f>
        <v>-0.30555555555555552</v>
      </c>
      <c r="D5" s="81">
        <v>0.30555555555555552</v>
      </c>
      <c r="E5" s="82">
        <f t="shared" ref="E5:E35" si="0">H5-G5+F5-I5</f>
        <v>0.41666666666666669</v>
      </c>
      <c r="F5" s="83">
        <v>0.41666666666666669</v>
      </c>
      <c r="G5" s="83">
        <v>0</v>
      </c>
      <c r="H5" s="83">
        <f t="shared" ref="H5:H35" si="1">M5-N5</f>
        <v>0</v>
      </c>
      <c r="I5" s="83"/>
      <c r="J5" s="84">
        <v>1</v>
      </c>
      <c r="K5" s="84"/>
      <c r="L5" s="84"/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243</v>
      </c>
      <c r="C8" s="80">
        <f t="shared" si="2"/>
        <v>2.7777777777777735E-2</v>
      </c>
      <c r="D8" s="81">
        <v>0.30555555555555552</v>
      </c>
      <c r="E8" s="82">
        <f t="shared" si="0"/>
        <v>0.33333333333333326</v>
      </c>
      <c r="F8" s="83"/>
      <c r="G8" s="83">
        <v>4.1666666666666699E-2</v>
      </c>
      <c r="H8" s="83">
        <f t="shared" si="1"/>
        <v>0.37499999999999994</v>
      </c>
      <c r="I8" s="83"/>
      <c r="J8" s="84"/>
      <c r="K8" s="84"/>
      <c r="L8" s="84"/>
      <c r="M8" s="85">
        <v>0.72916666666666663</v>
      </c>
      <c r="N8" s="85">
        <v>0.35416666666666669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142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0.22222222222222282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10.333333333333332</v>
      </c>
      <c r="I38" s="105">
        <f>SUM(I5:I35)</f>
        <v>0</v>
      </c>
      <c r="J38" s="103">
        <f>SUM(J5:J35)</f>
        <v>1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24</v>
      </c>
      <c r="O38" s="108" t="s">
        <v>254</v>
      </c>
      <c r="P38" s="109">
        <f>30-J38-K38+1+1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6" priority="1" operator="equal">
      <formula>"جمعه"</formula>
    </cfRule>
  </conditionalFormatting>
  <hyperlinks>
    <hyperlink ref="P2" location="روکش!Print_Titles" display="©" xr:uid="{09239A3B-0A96-4217-A9BD-F47EDD6688BA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6D55-111B-43F8-944E-D305DCAFCD97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8" width="7.625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6.75" style="128" customWidth="1"/>
    <col min="14" max="14" width="6.75" style="60" customWidth="1"/>
    <col min="15" max="15" width="8.25" style="60" customWidth="1"/>
    <col min="16" max="16" width="9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510133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32</v>
      </c>
      <c r="H3" s="169"/>
      <c r="I3" s="67" t="s">
        <v>235</v>
      </c>
      <c r="J3" s="67"/>
      <c r="K3" s="168" t="s">
        <v>48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79"/>
      <c r="C5" s="80">
        <f>E5-D5-F5</f>
        <v>0.13194444444444448</v>
      </c>
      <c r="D5" s="81">
        <v>0.30555555555555552</v>
      </c>
      <c r="E5" s="82">
        <f t="shared" ref="E5:E35" si="0">H5-G5+F5-I5</f>
        <v>0.4375</v>
      </c>
      <c r="F5" s="83"/>
      <c r="G5" s="83">
        <v>2.0833333333333301E-2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79"/>
      <c r="C6" s="80">
        <f t="shared" ref="C6:C33" si="2">E6-D6-F6</f>
        <v>0.13194444444444448</v>
      </c>
      <c r="D6" s="81">
        <v>0.30555555555555552</v>
      </c>
      <c r="E6" s="82">
        <f t="shared" si="0"/>
        <v>0.4375</v>
      </c>
      <c r="F6" s="83"/>
      <c r="G6" s="83">
        <v>2.0833333333333301E-2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79"/>
      <c r="C7" s="80">
        <f t="shared" si="2"/>
        <v>0.13194444444444448</v>
      </c>
      <c r="D7" s="81">
        <v>0.30555555555555552</v>
      </c>
      <c r="E7" s="82">
        <f t="shared" si="0"/>
        <v>0.4375</v>
      </c>
      <c r="F7" s="83"/>
      <c r="G7" s="83">
        <v>2.0833333333333301E-2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79"/>
      <c r="C8" s="80">
        <f t="shared" si="2"/>
        <v>0.13194444444444448</v>
      </c>
      <c r="D8" s="81">
        <v>0.30555555555555552</v>
      </c>
      <c r="E8" s="82">
        <f t="shared" si="0"/>
        <v>0.4375</v>
      </c>
      <c r="F8" s="83"/>
      <c r="G8" s="83">
        <v>2.0833333333333301E-2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0.13194444444444448</v>
      </c>
      <c r="D13" s="81">
        <v>0.30555555555555552</v>
      </c>
      <c r="E13" s="82">
        <f t="shared" si="0"/>
        <v>0.4375</v>
      </c>
      <c r="F13" s="83"/>
      <c r="G13" s="83">
        <v>2.0833333333333301E-2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0.13194444444444448</v>
      </c>
      <c r="D14" s="81">
        <v>0.30555555555555552</v>
      </c>
      <c r="E14" s="82">
        <f t="shared" si="0"/>
        <v>0.4375</v>
      </c>
      <c r="F14" s="83"/>
      <c r="G14" s="83">
        <v>2.0833333333333301E-2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0.13194444444444448</v>
      </c>
      <c r="D15" s="81">
        <v>0.30555555555555552</v>
      </c>
      <c r="E15" s="82">
        <f t="shared" si="0"/>
        <v>0.4375</v>
      </c>
      <c r="F15" s="83"/>
      <c r="G15" s="83">
        <v>2.0833333333333301E-2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0.13194444444444448</v>
      </c>
      <c r="D17" s="81">
        <v>0.30555555555555552</v>
      </c>
      <c r="E17" s="82">
        <f t="shared" si="0"/>
        <v>0.4375</v>
      </c>
      <c r="F17" s="83"/>
      <c r="G17" s="83">
        <v>2.0833333333333301E-2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0.13194444444444448</v>
      </c>
      <c r="D18" s="81">
        <v>0.30555555555555552</v>
      </c>
      <c r="E18" s="82">
        <f t="shared" si="0"/>
        <v>0.4375</v>
      </c>
      <c r="F18" s="83"/>
      <c r="G18" s="83">
        <v>2.0833333333333301E-2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0.13194444444444448</v>
      </c>
      <c r="D19" s="94">
        <v>0.30555555555555552</v>
      </c>
      <c r="E19" s="82">
        <f t="shared" si="0"/>
        <v>0.4375</v>
      </c>
      <c r="F19" s="83"/>
      <c r="G19" s="83">
        <v>2.0833333333333301E-2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0.13194444444444448</v>
      </c>
      <c r="D20" s="94">
        <v>0.30555555555555552</v>
      </c>
      <c r="E20" s="82">
        <f t="shared" si="0"/>
        <v>0.4375</v>
      </c>
      <c r="F20" s="83"/>
      <c r="G20" s="83">
        <v>2.0833333333333301E-2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0.13194444444444448</v>
      </c>
      <c r="D21" s="94">
        <v>0.30555555555555552</v>
      </c>
      <c r="E21" s="82">
        <f t="shared" si="0"/>
        <v>0.4375</v>
      </c>
      <c r="F21" s="83"/>
      <c r="G21" s="83">
        <v>2.0833333333333301E-2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0.13194444444444448</v>
      </c>
      <c r="D22" s="94">
        <v>0.30555555555555552</v>
      </c>
      <c r="E22" s="82">
        <f t="shared" si="0"/>
        <v>0.4375</v>
      </c>
      <c r="F22" s="83"/>
      <c r="G22" s="83">
        <v>2.0833333333333301E-2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0.13194444444444448</v>
      </c>
      <c r="D24" s="94">
        <v>0.30555555555555552</v>
      </c>
      <c r="E24" s="82">
        <f t="shared" si="0"/>
        <v>0.4375</v>
      </c>
      <c r="F24" s="83"/>
      <c r="G24" s="83">
        <v>2.0833333333333301E-2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/>
      <c r="C25" s="93">
        <f t="shared" si="2"/>
        <v>0.13194444444444448</v>
      </c>
      <c r="D25" s="94">
        <v>0.30555555555555552</v>
      </c>
      <c r="E25" s="82">
        <f t="shared" si="0"/>
        <v>0.4375</v>
      </c>
      <c r="F25" s="83"/>
      <c r="G25" s="83">
        <v>2.0833333333333301E-2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365</v>
      </c>
      <c r="C27" s="93">
        <f t="shared" si="2"/>
        <v>-0.30555555555555552</v>
      </c>
      <c r="D27" s="94">
        <v>0.30555555555555552</v>
      </c>
      <c r="E27" s="82">
        <f t="shared" si="0"/>
        <v>0.41666666666666669</v>
      </c>
      <c r="F27" s="83">
        <v>0.41666666666666669</v>
      </c>
      <c r="G27" s="83">
        <v>0</v>
      </c>
      <c r="H27" s="83">
        <f t="shared" si="1"/>
        <v>0</v>
      </c>
      <c r="I27" s="83"/>
      <c r="J27" s="84"/>
      <c r="K27" s="84"/>
      <c r="L27" s="84"/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365</v>
      </c>
      <c r="C28" s="93">
        <f t="shared" si="2"/>
        <v>-0.30555555555555552</v>
      </c>
      <c r="D28" s="94">
        <v>0.30555555555555552</v>
      </c>
      <c r="E28" s="82">
        <f t="shared" si="0"/>
        <v>0.41666666666666669</v>
      </c>
      <c r="F28" s="83">
        <v>0.41666666666666669</v>
      </c>
      <c r="G28" s="83">
        <v>0</v>
      </c>
      <c r="H28" s="83">
        <f t="shared" si="1"/>
        <v>0</v>
      </c>
      <c r="I28" s="83"/>
      <c r="J28" s="84"/>
      <c r="K28" s="84"/>
      <c r="L28" s="84"/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 t="s">
        <v>365</v>
      </c>
      <c r="C29" s="93">
        <f t="shared" si="2"/>
        <v>-0.30555555555555552</v>
      </c>
      <c r="D29" s="94">
        <v>0.30555555555555552</v>
      </c>
      <c r="E29" s="82">
        <f t="shared" si="0"/>
        <v>0.41666666666666669</v>
      </c>
      <c r="F29" s="83">
        <v>0.41666666666666669</v>
      </c>
      <c r="G29" s="83">
        <v>0</v>
      </c>
      <c r="H29" s="83">
        <f t="shared" si="1"/>
        <v>0</v>
      </c>
      <c r="I29" s="83"/>
      <c r="J29" s="84"/>
      <c r="K29" s="84"/>
      <c r="L29" s="84"/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96"/>
      <c r="C31" s="93">
        <f t="shared" si="2"/>
        <v>0.13194444444444448</v>
      </c>
      <c r="D31" s="94">
        <v>0.30555555555555552</v>
      </c>
      <c r="E31" s="82">
        <f t="shared" si="0"/>
        <v>0.4375</v>
      </c>
      <c r="F31" s="83"/>
      <c r="G31" s="83">
        <v>2.0833333333333301E-2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0.13194444444444448</v>
      </c>
      <c r="D32" s="94">
        <v>0.30555555555555552</v>
      </c>
      <c r="E32" s="82">
        <f t="shared" si="0"/>
        <v>0.4375</v>
      </c>
      <c r="F32" s="83"/>
      <c r="G32" s="83">
        <v>2.0833333333333301E-2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0.4375</v>
      </c>
      <c r="F34" s="83"/>
      <c r="G34" s="83">
        <v>2.0833333333333301E-2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0.4375</v>
      </c>
      <c r="F35" s="83"/>
      <c r="G35" s="83">
        <v>2.0833333333333301E-2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-0.59027777777777657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11.229166666666666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5" priority="1" operator="equal">
      <formula>"جمعه"</formula>
    </cfRule>
  </conditionalFormatting>
  <hyperlinks>
    <hyperlink ref="P2" location="روکش!Print_Titles" display="©" xr:uid="{9391093C-2AEE-4873-A259-8444B3A40C9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1638-DDBB-45CB-8152-6878BAA33EB7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6.875" style="128" customWidth="1"/>
    <col min="14" max="14" width="6.75" style="60" customWidth="1"/>
    <col min="15" max="15" width="8.25" style="60" customWidth="1"/>
    <col min="16" max="16" width="9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510130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30</v>
      </c>
      <c r="H3" s="169"/>
      <c r="I3" s="67" t="s">
        <v>235</v>
      </c>
      <c r="J3" s="67"/>
      <c r="K3" s="168" t="s">
        <v>47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6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ref="H15:H35" si="3">M15-N15</f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3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3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3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3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3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3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3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3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3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3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3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3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3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3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3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3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3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3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3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3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4" priority="1" operator="equal">
      <formula>"جمعه"</formula>
    </cfRule>
  </conditionalFormatting>
  <hyperlinks>
    <hyperlink ref="P2" location="روکش!Print_Titles" display="©" xr:uid="{9286BED6-7BB3-4852-83A1-1D6A90C7A0DD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AA09-9F73-4FC3-9D46-93B720718478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1.25" style="60" customWidth="1"/>
    <col min="3" max="3" width="9.625" style="60" hidden="1" customWidth="1"/>
    <col min="4" max="4" width="8.875" style="127" hidden="1" customWidth="1"/>
    <col min="5" max="5" width="7.875" style="127" customWidth="1"/>
    <col min="6" max="6" width="8.25" style="127" customWidth="1"/>
    <col min="7" max="7" width="6.875" style="128" customWidth="1"/>
    <col min="8" max="8" width="7.375" style="128" customWidth="1"/>
    <col min="9" max="9" width="6.625" style="128" customWidth="1"/>
    <col min="10" max="10" width="6.625" style="124" customWidth="1"/>
    <col min="11" max="11" width="6.75" style="128" customWidth="1"/>
    <col min="12" max="12" width="7" style="128" customWidth="1"/>
    <col min="13" max="13" width="6.75" style="128" customWidth="1"/>
    <col min="14" max="14" width="6.625" style="60" customWidth="1"/>
    <col min="15" max="15" width="8.25" style="60" customWidth="1"/>
    <col min="16" max="16" width="9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510129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143</v>
      </c>
      <c r="H3" s="169"/>
      <c r="I3" s="67" t="s">
        <v>235</v>
      </c>
      <c r="J3" s="67"/>
      <c r="K3" s="168" t="s">
        <v>45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283</v>
      </c>
      <c r="C10" s="80">
        <f t="shared" si="2"/>
        <v>6.9444444444444753E-3</v>
      </c>
      <c r="D10" s="81">
        <v>0.30555555555555552</v>
      </c>
      <c r="E10" s="82">
        <f t="shared" si="0"/>
        <v>0.3125</v>
      </c>
      <c r="F10" s="83"/>
      <c r="G10" s="83">
        <v>4.1666666666666699E-2</v>
      </c>
      <c r="H10" s="83">
        <f t="shared" si="1"/>
        <v>0.35416666666666669</v>
      </c>
      <c r="I10" s="83"/>
      <c r="J10" s="84"/>
      <c r="K10" s="84"/>
      <c r="L10" s="84"/>
      <c r="M10" s="85">
        <v>0.625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 t="s">
        <v>283</v>
      </c>
      <c r="C31" s="93">
        <f t="shared" si="2"/>
        <v>-0.11805555555555552</v>
      </c>
      <c r="D31" s="94">
        <v>0.30555555555555552</v>
      </c>
      <c r="E31" s="82">
        <f t="shared" si="0"/>
        <v>0.1875</v>
      </c>
      <c r="F31" s="83"/>
      <c r="G31" s="83">
        <v>0</v>
      </c>
      <c r="H31" s="83">
        <f t="shared" si="1"/>
        <v>0.1875</v>
      </c>
      <c r="I31" s="83"/>
      <c r="J31" s="84"/>
      <c r="K31" s="84"/>
      <c r="L31" s="84"/>
      <c r="M31" s="85">
        <v>0.72916666666666663</v>
      </c>
      <c r="N31" s="85">
        <v>0.54166666666666663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-0.86111111111110983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9.6666666666666679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3" priority="1" operator="equal">
      <formula>"جمعه"</formula>
    </cfRule>
  </conditionalFormatting>
  <hyperlinks>
    <hyperlink ref="P2" location="روکش!Print_Titles" display="©" xr:uid="{9F9E0CEE-3E97-4D92-8EDD-04475FB7ADDC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D380-BBBE-4897-AA79-B4BE0917B4B9}">
  <dimension ref="A1:T41"/>
  <sheetViews>
    <sheetView view="pageBreakPreview" zoomScale="115" zoomScaleSheetLayoutView="115" workbookViewId="0">
      <pane xSplit="1" ySplit="4" topLeftCell="B3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375" style="127" customWidth="1"/>
    <col min="7" max="7" width="7" style="128" customWidth="1"/>
    <col min="8" max="8" width="7.625" style="128" customWidth="1"/>
    <col min="9" max="9" width="6.625" style="128" customWidth="1"/>
    <col min="10" max="10" width="6.625" style="124" customWidth="1"/>
    <col min="11" max="11" width="6.25" style="128" customWidth="1"/>
    <col min="12" max="13" width="7" style="128" customWidth="1"/>
    <col min="14" max="14" width="6.75" style="60" customWidth="1"/>
    <col min="15" max="15" width="8.25" style="60" customWidth="1"/>
    <col min="16" max="16" width="9" style="60" customWidth="1"/>
    <col min="17" max="17" width="0.25" style="60" hidden="1" customWidth="1"/>
    <col min="18" max="16384" width="9.125" style="60"/>
  </cols>
  <sheetData>
    <row r="1" spans="1:18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8" ht="24.75" customHeight="1" thickBot="1" x14ac:dyDescent="0.7">
      <c r="A3" s="63"/>
      <c r="B3" s="63">
        <v>510128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43</v>
      </c>
      <c r="H3" s="169"/>
      <c r="I3" s="67" t="s">
        <v>235</v>
      </c>
      <c r="J3" s="67"/>
      <c r="K3" s="168" t="s">
        <v>366</v>
      </c>
      <c r="L3" s="168"/>
      <c r="M3" s="168"/>
      <c r="N3" s="168"/>
      <c r="O3" s="169" t="s">
        <v>236</v>
      </c>
      <c r="P3" s="169"/>
      <c r="Q3" s="63"/>
    </row>
    <row r="4" spans="1:18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8" s="91" customFormat="1" ht="20.100000000000001" customHeight="1" x14ac:dyDescent="0.45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9"/>
      <c r="R5" s="90"/>
    </row>
    <row r="6" spans="1:18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8" s="77" customFormat="1" ht="20.100000000000001" customHeight="1" x14ac:dyDescent="0.45">
      <c r="A7" s="78"/>
      <c r="B7" s="96" t="s">
        <v>245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8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8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8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8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8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8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8" s="77" customFormat="1" ht="20.100000000000001" customHeight="1" x14ac:dyDescent="0.45">
      <c r="A14" s="78"/>
      <c r="B14" s="96" t="s">
        <v>245</v>
      </c>
      <c r="C14" s="142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8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8" s="145" customFormat="1" ht="20.100000000000001" customHeight="1" x14ac:dyDescent="0.45">
      <c r="A16" s="141"/>
      <c r="B16" s="136"/>
      <c r="C16" s="142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143"/>
      <c r="R16" s="146"/>
    </row>
    <row r="17" spans="1:18" s="145" customFormat="1" ht="20.100000000000001" customHeight="1" x14ac:dyDescent="0.45">
      <c r="A17" s="141"/>
      <c r="B17" s="136"/>
      <c r="C17" s="142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245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245</v>
      </c>
      <c r="C28" s="8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245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0.72222222222222276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2" priority="1" operator="equal">
      <formula>"جمعه"</formula>
    </cfRule>
  </conditionalFormatting>
  <hyperlinks>
    <hyperlink ref="P2" location="روکش!Print_Titles" display="©" xr:uid="{99682B75-0D33-451A-BAF4-AFF9B56B9582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7BF3-1AA4-4A12-AF5C-FAF1C32FDA4F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1.1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8" width="7.625" style="128" customWidth="1"/>
    <col min="9" max="9" width="6.625" style="128" customWidth="1"/>
    <col min="10" max="10" width="6.625" style="124" customWidth="1"/>
    <col min="11" max="11" width="5.875" style="128" customWidth="1"/>
    <col min="12" max="12" width="6.25" style="128" customWidth="1"/>
    <col min="13" max="13" width="6.625" style="128" customWidth="1"/>
    <col min="14" max="14" width="6.625" style="60" customWidth="1"/>
    <col min="15" max="15" width="8.25" style="60" customWidth="1"/>
    <col min="16" max="16" width="9.25" style="60" customWidth="1"/>
    <col min="17" max="17" width="0.25" style="60" hidden="1" customWidth="1"/>
    <col min="18" max="18" width="28.875" style="60" customWidth="1"/>
    <col min="19" max="16384" width="9.125" style="60"/>
  </cols>
  <sheetData>
    <row r="1" spans="1:19" ht="33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7.75" customHeight="1" thickBot="1" x14ac:dyDescent="0.7">
      <c r="A3" s="63"/>
      <c r="B3" s="63">
        <v>510122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43</v>
      </c>
      <c r="H3" s="169"/>
      <c r="I3" s="67" t="s">
        <v>235</v>
      </c>
      <c r="J3" s="67"/>
      <c r="K3" s="168" t="s">
        <v>367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283</v>
      </c>
      <c r="C7" s="80">
        <f t="shared" si="2"/>
        <v>4.8611111111111105E-2</v>
      </c>
      <c r="D7" s="81">
        <v>0.30555555555555552</v>
      </c>
      <c r="E7" s="82">
        <f t="shared" si="0"/>
        <v>0.35416666666666663</v>
      </c>
      <c r="F7" s="83"/>
      <c r="G7" s="83">
        <v>4.1666666666666664E-2</v>
      </c>
      <c r="H7" s="83">
        <f t="shared" si="1"/>
        <v>0.39583333333333331</v>
      </c>
      <c r="I7" s="83"/>
      <c r="J7" s="84"/>
      <c r="K7" s="84"/>
      <c r="L7" s="84"/>
      <c r="M7" s="85">
        <v>0.72916666666666663</v>
      </c>
      <c r="N7" s="85">
        <v>0.33333333333333331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272</v>
      </c>
      <c r="C12" s="80">
        <f t="shared" si="2"/>
        <v>0.15277777777777779</v>
      </c>
      <c r="D12" s="81">
        <v>0.30555555555555552</v>
      </c>
      <c r="E12" s="82">
        <f t="shared" si="0"/>
        <v>0.45833333333333331</v>
      </c>
      <c r="F12" s="83"/>
      <c r="G12" s="83">
        <v>0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145" customFormat="1" ht="20.100000000000001" customHeight="1" x14ac:dyDescent="0.45">
      <c r="A14" s="141"/>
      <c r="B14" s="136"/>
      <c r="C14" s="142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143"/>
      <c r="R14" s="146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331</v>
      </c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283</v>
      </c>
      <c r="C20" s="93">
        <f t="shared" si="2"/>
        <v>4.8611111111111105E-2</v>
      </c>
      <c r="D20" s="94">
        <v>0.30555555555555552</v>
      </c>
      <c r="E20" s="82">
        <f t="shared" si="0"/>
        <v>0.35416666666666663</v>
      </c>
      <c r="F20" s="83"/>
      <c r="G20" s="83">
        <v>4.1666666666666664E-2</v>
      </c>
      <c r="H20" s="83">
        <f t="shared" si="1"/>
        <v>0.39583333333333331</v>
      </c>
      <c r="I20" s="83"/>
      <c r="J20" s="84"/>
      <c r="K20" s="84"/>
      <c r="L20" s="84"/>
      <c r="M20" s="85">
        <v>0.72916666666666663</v>
      </c>
      <c r="N20" s="85">
        <v>0.33333333333333331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283</v>
      </c>
      <c r="C22" s="93">
        <f t="shared" si="2"/>
        <v>4.8611111111111105E-2</v>
      </c>
      <c r="D22" s="94">
        <v>0.30555555555555552</v>
      </c>
      <c r="E22" s="82">
        <f t="shared" si="0"/>
        <v>0.35416666666666663</v>
      </c>
      <c r="F22" s="83"/>
      <c r="G22" s="83">
        <v>4.1666666666666664E-2</v>
      </c>
      <c r="H22" s="83">
        <f t="shared" si="1"/>
        <v>0.39583333333333331</v>
      </c>
      <c r="I22" s="83"/>
      <c r="J22" s="84"/>
      <c r="K22" s="84"/>
      <c r="L22" s="84"/>
      <c r="M22" s="85">
        <v>0.72916666666666663</v>
      </c>
      <c r="N22" s="85">
        <v>0.33333333333333331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96" t="s">
        <v>283</v>
      </c>
      <c r="C29" s="93">
        <f t="shared" si="2"/>
        <v>6.944444444444442E-2</v>
      </c>
      <c r="D29" s="94">
        <v>0.30555555555555552</v>
      </c>
      <c r="E29" s="82">
        <f t="shared" si="0"/>
        <v>0.37499999999999994</v>
      </c>
      <c r="F29" s="83"/>
      <c r="G29" s="83">
        <v>4.1666666666666664E-2</v>
      </c>
      <c r="H29" s="83">
        <f t="shared" si="1"/>
        <v>0.41666666666666663</v>
      </c>
      <c r="I29" s="83"/>
      <c r="J29" s="84"/>
      <c r="K29" s="84"/>
      <c r="L29" s="84"/>
      <c r="M29" s="85">
        <v>0.72916666666666663</v>
      </c>
      <c r="N29" s="85">
        <v>0.3125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243</v>
      </c>
      <c r="C35" s="93"/>
      <c r="D35" s="94"/>
      <c r="E35" s="82">
        <f t="shared" si="0"/>
        <v>0.37499999999999994</v>
      </c>
      <c r="F35" s="83"/>
      <c r="G35" s="83">
        <v>4.1666666666666664E-2</v>
      </c>
      <c r="H35" s="83">
        <f t="shared" si="1"/>
        <v>0.41666666666666663</v>
      </c>
      <c r="I35" s="83"/>
      <c r="J35" s="84"/>
      <c r="K35" s="84"/>
      <c r="L35" s="84"/>
      <c r="M35" s="85">
        <v>0.72916666666666663</v>
      </c>
      <c r="N35" s="85">
        <v>0.3125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0.11805555555555608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10.604166666666666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" priority="1" operator="equal">
      <formula>"جمعه"</formula>
    </cfRule>
  </conditionalFormatting>
  <hyperlinks>
    <hyperlink ref="P2" location="روکش!Print_Titles" display="©" xr:uid="{20797A85-5DDC-4DEE-B3CB-8E89A06670B8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6AEE-EB47-4715-B5A9-49B81E3C209B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1.1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7.125" style="128" customWidth="1"/>
    <col min="9" max="9" width="6.625" style="128" customWidth="1"/>
    <col min="10" max="10" width="6.625" style="124" customWidth="1"/>
    <col min="11" max="11" width="5.25" style="128" customWidth="1"/>
    <col min="12" max="12" width="7" style="128" customWidth="1"/>
    <col min="13" max="13" width="6.25" style="128" customWidth="1"/>
    <col min="14" max="14" width="6.375" style="60" customWidth="1"/>
    <col min="15" max="15" width="8.25" style="60" customWidth="1"/>
    <col min="16" max="16" width="9.125" style="60" customWidth="1"/>
    <col min="17" max="17" width="0.25" style="60" hidden="1" customWidth="1"/>
    <col min="18" max="16384" width="9.125" style="60"/>
  </cols>
  <sheetData>
    <row r="1" spans="1:19" ht="33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7.75" customHeight="1" thickBot="1" x14ac:dyDescent="0.7">
      <c r="A3" s="63"/>
      <c r="B3" s="63">
        <v>510121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41</v>
      </c>
      <c r="H3" s="169"/>
      <c r="I3" s="67" t="s">
        <v>235</v>
      </c>
      <c r="J3" s="67"/>
      <c r="K3" s="168" t="s">
        <v>368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145" customFormat="1" ht="20.100000000000001" customHeight="1" x14ac:dyDescent="0.45">
      <c r="A13" s="141"/>
      <c r="B13" s="136"/>
      <c r="C13" s="142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143"/>
      <c r="R13" s="146"/>
    </row>
    <row r="14" spans="1:19" s="140" customFormat="1" ht="20.100000000000001" customHeight="1" x14ac:dyDescent="0.45">
      <c r="A14" s="78"/>
      <c r="B14" s="136" t="s">
        <v>263</v>
      </c>
      <c r="C14" s="142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144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-0.31944444444444364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" priority="1" operator="equal">
      <formula>"جمعه"</formula>
    </cfRule>
  </conditionalFormatting>
  <hyperlinks>
    <hyperlink ref="P2" location="روکش!Print_Titles" display="©" xr:uid="{B9D6EB14-414D-432A-8308-71FE1F44EE6D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E0F6-92D4-4C28-B5BE-125D1B917B86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273</v>
      </c>
      <c r="H3" s="167"/>
      <c r="I3" s="67" t="s">
        <v>235</v>
      </c>
      <c r="J3" s="67"/>
      <c r="K3" s="168" t="s">
        <v>274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93">
        <f t="shared" si="2"/>
        <v>0.1111111111111111</v>
      </c>
      <c r="D11" s="94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263</v>
      </c>
      <c r="C18" s="80">
        <f t="shared" si="2"/>
        <v>6.9444444444444753E-3</v>
      </c>
      <c r="D18" s="81">
        <v>0.30555555555555552</v>
      </c>
      <c r="E18" s="82">
        <f t="shared" si="0"/>
        <v>0.3125</v>
      </c>
      <c r="F18" s="83"/>
      <c r="G18" s="83">
        <v>4.1666666666666699E-2</v>
      </c>
      <c r="H18" s="83">
        <f t="shared" si="1"/>
        <v>0.35416666666666669</v>
      </c>
      <c r="I18" s="83"/>
      <c r="J18" s="84"/>
      <c r="K18" s="84"/>
      <c r="L18" s="84"/>
      <c r="M18" s="85">
        <v>0.625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275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-0.84027777777777701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9.4791666666666661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8" priority="1" operator="equal">
      <formula>"جمعه"</formula>
    </cfRule>
  </conditionalFormatting>
  <hyperlinks>
    <hyperlink ref="O2" location="روکش!Print_Titles" display="©" xr:uid="{DED40B5C-5614-4C9B-AAEF-DBF15DB57E2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2107-7827-4290-9585-88615F090008}">
  <dimension ref="A1:T39"/>
  <sheetViews>
    <sheetView view="pageBreakPreview" zoomScale="115" zoomScaleNormal="100" zoomScaleSheetLayoutView="115" workbookViewId="0">
      <pane xSplit="1" ySplit="4" topLeftCell="B8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7" style="60" customWidth="1"/>
    <col min="16" max="16" width="14.25" style="60" customWidth="1"/>
    <col min="17" max="17" width="7" style="60" customWidth="1"/>
    <col min="18" max="16384" width="9.125" style="60"/>
  </cols>
  <sheetData>
    <row r="1" spans="1:19" ht="33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7.75" customHeight="1" thickBot="1" x14ac:dyDescent="0.7">
      <c r="A3" s="63"/>
      <c r="B3" s="63">
        <v>510119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25</v>
      </c>
      <c r="H3" s="169"/>
      <c r="I3" s="67" t="s">
        <v>235</v>
      </c>
      <c r="J3" s="67"/>
      <c r="K3" s="168" t="s">
        <v>369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>N6-M6</f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ref="H7:H27" si="2">N7-M7</f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1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">
        <v>370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">
        <v>371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">
        <v>372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">
        <v>373</v>
      </c>
      <c r="Q12" s="89"/>
      <c r="R12" s="90"/>
    </row>
    <row r="13" spans="1:19" s="145" customFormat="1" ht="20.100000000000001" customHeight="1" x14ac:dyDescent="0.45">
      <c r="A13" s="141"/>
      <c r="B13" s="136"/>
      <c r="C13" s="142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">
        <v>374</v>
      </c>
      <c r="Q13" s="143"/>
      <c r="R13" s="146"/>
    </row>
    <row r="14" spans="1:19" s="77" customFormat="1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">
        <v>375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">
        <v>376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">
        <v>377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">
        <v>378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">
        <v>379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">
        <v>380</v>
      </c>
      <c r="Q19" s="89"/>
      <c r="R19" s="90"/>
    </row>
    <row r="20" spans="1:18" s="95" customFormat="1" ht="20.100000000000001" customHeight="1" x14ac:dyDescent="0.45">
      <c r="A20" s="78"/>
      <c r="B20" s="136" t="s">
        <v>283</v>
      </c>
      <c r="C20" s="93">
        <f t="shared" si="1"/>
        <v>-0.13888888888888884</v>
      </c>
      <c r="D20" s="94">
        <v>0.30555555555555552</v>
      </c>
      <c r="E20" s="82">
        <f t="shared" si="0"/>
        <v>0.16666666666666669</v>
      </c>
      <c r="F20" s="83"/>
      <c r="G20" s="83">
        <v>0</v>
      </c>
      <c r="H20" s="83">
        <f>M20-N20</f>
        <v>0.16666666666666669</v>
      </c>
      <c r="I20" s="83"/>
      <c r="J20" s="84"/>
      <c r="K20" s="84"/>
      <c r="L20" s="84"/>
      <c r="M20" s="85">
        <v>0.41666666666666669</v>
      </c>
      <c r="N20" s="85">
        <v>0.25</v>
      </c>
      <c r="O20" s="83" t="str">
        <f>'[2]تغییر تاریخ'!A17</f>
        <v>سه شنبه</v>
      </c>
      <c r="P20" s="86" t="s">
        <v>381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1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2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">
        <v>382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1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2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">
        <v>383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1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2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">
        <v>384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1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2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">
        <v>385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1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2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">
        <v>386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1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2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">
        <v>387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1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2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">
        <v>388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1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>M28-N28</f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">
        <v>389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>M29-N29</f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">
        <v>390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>M30-N30</f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">
        <v>391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1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ref="H31:H35" si="3">N31-M31</f>
        <v>0</v>
      </c>
      <c r="I31" s="83"/>
      <c r="J31" s="84"/>
      <c r="K31" s="84"/>
      <c r="L31" s="84"/>
      <c r="M31" s="85">
        <v>0</v>
      </c>
      <c r="N31" s="85">
        <v>0</v>
      </c>
      <c r="O31" s="83" t="str">
        <f>'[2]تغییر تاریخ'!A28</f>
        <v>شنبه</v>
      </c>
      <c r="P31" s="86" t="s">
        <v>392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3"/>
        <v>0</v>
      </c>
      <c r="I32" s="83"/>
      <c r="J32" s="84"/>
      <c r="K32" s="84"/>
      <c r="L32" s="84"/>
      <c r="M32" s="85">
        <v>0</v>
      </c>
      <c r="N32" s="85">
        <v>0</v>
      </c>
      <c r="O32" s="83" t="str">
        <f>'[2]تغییر تاریخ'!A29</f>
        <v>یک شنبه</v>
      </c>
      <c r="P32" s="86" t="s">
        <v>393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0"/>
        <v>0</v>
      </c>
      <c r="F33" s="83"/>
      <c r="G33" s="83">
        <v>0</v>
      </c>
      <c r="H33" s="83">
        <f t="shared" si="3"/>
        <v>0</v>
      </c>
      <c r="I33" s="83"/>
      <c r="J33" s="84"/>
      <c r="K33" s="84"/>
      <c r="L33" s="84"/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</v>
      </c>
      <c r="F34" s="83"/>
      <c r="G34" s="83">
        <v>0</v>
      </c>
      <c r="H34" s="83">
        <f t="shared" si="3"/>
        <v>0</v>
      </c>
      <c r="I34" s="83"/>
      <c r="J34" s="84"/>
      <c r="K34" s="84"/>
      <c r="L34" s="84"/>
      <c r="M34" s="85">
        <v>0</v>
      </c>
      <c r="N34" s="85">
        <v>0</v>
      </c>
      <c r="O34" s="83" t="str">
        <f>'[2]تغییر تاریخ'!A31</f>
        <v>سه شنبه</v>
      </c>
      <c r="P34" s="86" t="s">
        <v>394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1"/>
        <v>-0.30555555555555552</v>
      </c>
      <c r="D35" s="94">
        <v>0.30555555555555552</v>
      </c>
      <c r="E35" s="82">
        <f t="shared" si="0"/>
        <v>0</v>
      </c>
      <c r="F35" s="83"/>
      <c r="G35" s="83">
        <v>0</v>
      </c>
      <c r="H35" s="83">
        <f t="shared" si="3"/>
        <v>0</v>
      </c>
      <c r="I35" s="83"/>
      <c r="J35" s="84"/>
      <c r="K35" s="84"/>
      <c r="L35" s="84"/>
      <c r="M35" s="85">
        <v>0</v>
      </c>
      <c r="N35" s="85">
        <v>0</v>
      </c>
      <c r="O35" s="83" t="str">
        <f>'[2]تغییر تاریخ'!A32</f>
        <v>چهار شنبه</v>
      </c>
      <c r="P35" s="86" t="s">
        <v>395</v>
      </c>
      <c r="Q35" s="89"/>
      <c r="R35" s="90"/>
    </row>
    <row r="36" spans="1:20" s="91" customFormat="1" ht="24.95" customHeight="1" thickBot="1" x14ac:dyDescent="0.5">
      <c r="A36" s="100"/>
      <c r="B36" s="163"/>
      <c r="C36" s="164"/>
      <c r="D36" s="164"/>
      <c r="E36" s="164"/>
      <c r="F36" s="164"/>
      <c r="G36" s="103" t="s">
        <v>253</v>
      </c>
      <c r="H36" s="104">
        <f>SUM(H5:H35)</f>
        <v>8.6666666666666679</v>
      </c>
      <c r="I36" s="105">
        <f>SUM(I3:I32)</f>
        <v>0</v>
      </c>
      <c r="J36" s="103">
        <f>SUM(J3:J32)</f>
        <v>0</v>
      </c>
      <c r="K36" s="103">
        <f>SUM(K3:K32)</f>
        <v>0</v>
      </c>
      <c r="L36" s="103">
        <f>SUM(L3:L32)</f>
        <v>8</v>
      </c>
      <c r="M36" s="106" t="s">
        <v>254</v>
      </c>
      <c r="N36" s="107">
        <f>30-L36-K36-J36+1</f>
        <v>23</v>
      </c>
      <c r="O36" s="108" t="s">
        <v>254</v>
      </c>
      <c r="P36" s="109">
        <v>31</v>
      </c>
      <c r="Q36" s="89"/>
      <c r="R36" s="110"/>
      <c r="S36" s="165"/>
      <c r="T36" s="165"/>
    </row>
    <row r="37" spans="1:20" s="91" customFormat="1" ht="20.25" customHeight="1" thickTop="1" x14ac:dyDescent="0.2">
      <c r="A37" s="111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114"/>
      <c r="P37" s="115"/>
      <c r="Q37" s="116"/>
    </row>
    <row r="38" spans="1:20" s="91" customFormat="1" ht="60.75" customHeight="1" thickBot="1" x14ac:dyDescent="0.25">
      <c r="A38" s="117"/>
      <c r="B38" s="118"/>
      <c r="C38" s="119"/>
      <c r="D38" s="119"/>
      <c r="E38" s="119" t="s">
        <v>255</v>
      </c>
      <c r="F38" s="119"/>
      <c r="G38" s="119"/>
      <c r="H38" s="119"/>
      <c r="I38" s="119"/>
      <c r="J38" s="119"/>
      <c r="K38" s="119"/>
      <c r="L38" s="119"/>
      <c r="M38" s="119"/>
      <c r="N38" s="120">
        <f>30-L38-K38-J38+1</f>
        <v>31</v>
      </c>
      <c r="O38" s="120" t="s">
        <v>256</v>
      </c>
      <c r="P38" s="159">
        <f>30-J38-K38+1</f>
        <v>31</v>
      </c>
      <c r="Q38" s="116"/>
    </row>
    <row r="39" spans="1:20" ht="12" customHeight="1" x14ac:dyDescent="0.4">
      <c r="A39" s="122"/>
      <c r="B39" s="122"/>
      <c r="C39" s="123"/>
      <c r="D39" s="123"/>
      <c r="E39" s="123"/>
      <c r="F39" s="123"/>
      <c r="G39" s="123"/>
      <c r="H39" s="123"/>
      <c r="I39" s="123"/>
      <c r="K39" s="123"/>
      <c r="L39" s="123"/>
      <c r="M39" s="123"/>
      <c r="N39" s="125"/>
      <c r="O39" s="125"/>
      <c r="P39" s="126"/>
    </row>
  </sheetData>
  <mergeCells count="6">
    <mergeCell ref="S36:T36"/>
    <mergeCell ref="A1:Q1"/>
    <mergeCell ref="G3:H3"/>
    <mergeCell ref="K3:N3"/>
    <mergeCell ref="O3:P3"/>
    <mergeCell ref="B36:F36"/>
  </mergeCells>
  <conditionalFormatting sqref="O5:O35">
    <cfRule type="cellIs" dxfId="9" priority="1" operator="equal">
      <formula>"جمعه"</formula>
    </cfRule>
  </conditionalFormatting>
  <hyperlinks>
    <hyperlink ref="P2" location="روکش!Print_Titles" display="©" xr:uid="{B7A2A96D-F213-43A0-A31B-894CEAB67889}"/>
  </hyperlinks>
  <printOptions horizontalCentered="1"/>
  <pageMargins left="0" right="0" top="0" bottom="0" header="0" footer="0"/>
  <pageSetup paperSize="9" scale="85" orientation="portrait" r:id="rId1"/>
  <headerFooter alignWithMargins="0"/>
  <rowBreaks count="1" manualBreakCount="1">
    <brk id="38" max="13" man="1"/>
  </row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287E-C5AD-4311-904B-55A11C5C230D}">
  <dimension ref="A1:T41"/>
  <sheetViews>
    <sheetView view="pageBreakPreview" zoomScale="115" zoomScaleSheetLayoutView="115" workbookViewId="0">
      <pane xSplit="1" ySplit="4" topLeftCell="B3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6.375" style="128" customWidth="1"/>
    <col min="8" max="8" width="7.375" style="128" customWidth="1"/>
    <col min="9" max="9" width="6.625" style="128" customWidth="1"/>
    <col min="10" max="10" width="6.625" style="124" customWidth="1"/>
    <col min="11" max="11" width="6.125" style="128" customWidth="1"/>
    <col min="12" max="12" width="7" style="128" customWidth="1"/>
    <col min="13" max="13" width="6.875" style="128" customWidth="1"/>
    <col min="14" max="14" width="7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6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6.25" customHeight="1" thickBot="1" x14ac:dyDescent="0.7">
      <c r="A3" s="63"/>
      <c r="B3" s="63">
        <v>510117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38</v>
      </c>
      <c r="H3" s="167"/>
      <c r="I3" s="67" t="s">
        <v>235</v>
      </c>
      <c r="J3" s="67"/>
      <c r="K3" s="168" t="s">
        <v>37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283</v>
      </c>
      <c r="C20" s="93">
        <f t="shared" si="2"/>
        <v>9.0277777777777846E-2</v>
      </c>
      <c r="D20" s="94">
        <v>0.30555555555555552</v>
      </c>
      <c r="E20" s="82">
        <f t="shared" si="0"/>
        <v>0.39583333333333337</v>
      </c>
      <c r="F20" s="83"/>
      <c r="G20" s="83">
        <v>4.1666666666666664E-2</v>
      </c>
      <c r="H20" s="83">
        <f t="shared" si="1"/>
        <v>0.43750000000000006</v>
      </c>
      <c r="I20" s="83"/>
      <c r="J20" s="84"/>
      <c r="K20" s="84"/>
      <c r="L20" s="84"/>
      <c r="M20" s="85">
        <v>0.70833333333333337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145" customFormat="1" ht="20.100000000000001" customHeight="1" x14ac:dyDescent="0.45">
      <c r="A28" s="141"/>
      <c r="B28" s="136" t="s">
        <v>396</v>
      </c>
      <c r="C28" s="83">
        <f t="shared" si="2"/>
        <v>-1.3888888888888895E-2</v>
      </c>
      <c r="D28" s="94">
        <v>0.30555555555555552</v>
      </c>
      <c r="E28" s="82">
        <f t="shared" si="0"/>
        <v>0.29166666666666663</v>
      </c>
      <c r="F28" s="83"/>
      <c r="G28" s="83">
        <v>4.1666666666666664E-2</v>
      </c>
      <c r="H28" s="83">
        <f t="shared" si="1"/>
        <v>0.45833333333333331</v>
      </c>
      <c r="I28" s="83">
        <v>0.125</v>
      </c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143"/>
      <c r="R28" s="146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145" customFormat="1" ht="20.100000000000001" customHeight="1" x14ac:dyDescent="0.45">
      <c r="A30" s="141"/>
      <c r="B30" s="136"/>
      <c r="C30" s="8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143"/>
      <c r="R30" s="146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-0.67361111111111005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39">
        <f>SUM(E5:E35)</f>
        <v>9.8541666666666661</v>
      </c>
      <c r="I38" s="105">
        <f>SUM(I5:I35)</f>
        <v>0.125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" priority="1" operator="equal">
      <formula>"جمعه"</formula>
    </cfRule>
  </conditionalFormatting>
  <hyperlinks>
    <hyperlink ref="P2" location="روکش!Print_Titles" display="©" xr:uid="{FD8EDBEE-C390-4525-BDCB-434FF80E8315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7D53-99B4-40DE-B8A6-F6875B4A4AF7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1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6.375" style="128" customWidth="1"/>
    <col min="8" max="8" width="7.625" style="128" customWidth="1"/>
    <col min="9" max="9" width="6.625" style="128" customWidth="1"/>
    <col min="10" max="10" width="6.625" style="124" customWidth="1"/>
    <col min="11" max="11" width="6.25" style="128" customWidth="1"/>
    <col min="12" max="12" width="7.625" style="128" customWidth="1"/>
    <col min="13" max="13" width="7" style="128" customWidth="1"/>
    <col min="14" max="14" width="6.7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1.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8.5" customHeight="1" thickBot="1" x14ac:dyDescent="0.7">
      <c r="A3" s="63"/>
      <c r="B3" s="63">
        <v>510115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36</v>
      </c>
      <c r="H3" s="169"/>
      <c r="I3" s="67" t="s">
        <v>235</v>
      </c>
      <c r="J3" s="67"/>
      <c r="K3" s="168" t="s">
        <v>35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145" customFormat="1" ht="20.100000000000001" customHeight="1" x14ac:dyDescent="0.45">
      <c r="A17" s="141"/>
      <c r="B17" s="136"/>
      <c r="C17" s="142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8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0.30555555555555636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" priority="1" operator="equal">
      <formula>"جمعه"</formula>
    </cfRule>
  </conditionalFormatting>
  <hyperlinks>
    <hyperlink ref="P2" location="روکش!Print_Titles" display="©" xr:uid="{B37917E7-0D45-4373-ACCB-48B73F88A0CA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8F87-DB7A-4EB2-B2A1-6731F65A8A20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" style="128" customWidth="1"/>
    <col min="14" max="14" width="6.7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2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31.5" customHeight="1" thickBot="1" x14ac:dyDescent="0.7">
      <c r="A3" s="63"/>
      <c r="B3" s="63">
        <v>510112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25</v>
      </c>
      <c r="H3" s="169"/>
      <c r="I3" s="67" t="s">
        <v>235</v>
      </c>
      <c r="J3" s="67"/>
      <c r="K3" s="168" t="s">
        <v>34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145" customFormat="1" ht="20.100000000000001" customHeight="1" x14ac:dyDescent="0.45">
      <c r="A9" s="141"/>
      <c r="B9" s="136" t="s">
        <v>275</v>
      </c>
      <c r="C9" s="142">
        <f t="shared" si="2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143"/>
      <c r="R9" s="146"/>
    </row>
    <row r="10" spans="1:19" s="77" customFormat="1" ht="20.100000000000001" customHeight="1" x14ac:dyDescent="0.45">
      <c r="A10" s="78"/>
      <c r="B10" s="136"/>
      <c r="C10" s="80">
        <f t="shared" si="2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245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245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245</v>
      </c>
      <c r="C15" s="80">
        <f t="shared" si="2"/>
        <v>-0.34722222222222199</v>
      </c>
      <c r="D15" s="81">
        <v>0.34722222222222199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142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263</v>
      </c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275</v>
      </c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9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0.25</v>
      </c>
      <c r="N32" s="85">
        <v>0.75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0.25</v>
      </c>
      <c r="N33" s="85">
        <v>0.75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2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3.8888888888888888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14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3</v>
      </c>
      <c r="M38" s="106" t="s">
        <v>254</v>
      </c>
      <c r="N38" s="107">
        <f>30-L38-K38-J38+1</f>
        <v>28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" priority="1" operator="equal">
      <formula>"جمعه"</formula>
    </cfRule>
  </conditionalFormatting>
  <hyperlinks>
    <hyperlink ref="P2" location="روکش!Print_Titles" display="©" xr:uid="{6B4E3679-CD80-4B63-BF27-B5C95CD0711A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F81A-94A2-4A5A-A5E3-58BC9FE5D635}">
  <sheetPr>
    <tabColor theme="0"/>
  </sheetPr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1.25" style="60" customWidth="1"/>
    <col min="3" max="3" width="9.625" style="60" hidden="1" customWidth="1"/>
    <col min="4" max="4" width="6.375" style="127" hidden="1" customWidth="1"/>
    <col min="5" max="5" width="8.125" style="127" customWidth="1"/>
    <col min="6" max="6" width="8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125" style="128" customWidth="1"/>
    <col min="13" max="13" width="7" style="128" customWidth="1"/>
    <col min="14" max="14" width="6.2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1.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6.25" customHeight="1" thickBot="1" x14ac:dyDescent="0.7">
      <c r="A3" s="63"/>
      <c r="B3" s="63">
        <v>510110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397</v>
      </c>
      <c r="H3" s="169"/>
      <c r="I3" s="67" t="s">
        <v>235</v>
      </c>
      <c r="J3" s="67"/>
      <c r="K3" s="168" t="s">
        <v>31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7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0.13194444444444448</v>
      </c>
      <c r="D8" s="81">
        <v>0.30555555555555552</v>
      </c>
      <c r="E8" s="82">
        <f t="shared" si="0"/>
        <v>0.4375</v>
      </c>
      <c r="F8" s="83"/>
      <c r="G8" s="83">
        <v>2.0833333333333301E-2</v>
      </c>
      <c r="H8" s="83">
        <f>M8-N8</f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ref="H9:H35" si="3">M9-N9</f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0.13194444444444448</v>
      </c>
      <c r="D10" s="81">
        <v>0.30555555555555552</v>
      </c>
      <c r="E10" s="82">
        <f t="shared" si="0"/>
        <v>0.4375</v>
      </c>
      <c r="F10" s="83"/>
      <c r="G10" s="83">
        <v>2.0833333333333301E-2</v>
      </c>
      <c r="H10" s="83">
        <f t="shared" si="3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0.13194444444444448</v>
      </c>
      <c r="D11" s="81">
        <v>0.30555555555555552</v>
      </c>
      <c r="E11" s="82">
        <f t="shared" si="0"/>
        <v>0.4375</v>
      </c>
      <c r="F11" s="83"/>
      <c r="G11" s="83">
        <v>2.0833333333333301E-2</v>
      </c>
      <c r="H11" s="83">
        <f t="shared" si="3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0.13194444444444448</v>
      </c>
      <c r="D12" s="81">
        <v>0.30555555555555552</v>
      </c>
      <c r="E12" s="82">
        <f t="shared" si="0"/>
        <v>0.4375</v>
      </c>
      <c r="F12" s="83"/>
      <c r="G12" s="83">
        <v>2.0833333333333301E-2</v>
      </c>
      <c r="H12" s="83">
        <f t="shared" si="3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0.13194444444444448</v>
      </c>
      <c r="D13" s="81">
        <v>0.30555555555555552</v>
      </c>
      <c r="E13" s="82">
        <f t="shared" si="0"/>
        <v>0.4375</v>
      </c>
      <c r="F13" s="83"/>
      <c r="G13" s="83">
        <v>2.0833333333333301E-2</v>
      </c>
      <c r="H13" s="83">
        <f t="shared" si="3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145" customFormat="1" ht="20.100000000000001" customHeight="1" x14ac:dyDescent="0.45">
      <c r="A14" s="141"/>
      <c r="B14" s="136"/>
      <c r="C14" s="142">
        <f>E14-D14-F14</f>
        <v>0.13194444444444448</v>
      </c>
      <c r="D14" s="81">
        <v>0.30555555555555552</v>
      </c>
      <c r="E14" s="82">
        <f t="shared" si="0"/>
        <v>0.4375</v>
      </c>
      <c r="F14" s="83"/>
      <c r="G14" s="83">
        <v>2.0833333333333301E-2</v>
      </c>
      <c r="H14" s="83">
        <f t="shared" si="3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143"/>
      <c r="R14" s="146"/>
    </row>
    <row r="15" spans="1:19" s="91" customFormat="1" ht="20.100000000000001" customHeight="1" x14ac:dyDescent="0.45">
      <c r="A15" s="78"/>
      <c r="B15" s="136"/>
      <c r="C15" s="80">
        <f t="shared" si="2"/>
        <v>0.13194444444444448</v>
      </c>
      <c r="D15" s="81">
        <v>0.30555555555555552</v>
      </c>
      <c r="E15" s="82">
        <f t="shared" si="0"/>
        <v>0.4375</v>
      </c>
      <c r="F15" s="83"/>
      <c r="G15" s="83">
        <v>2.0833333333333301E-2</v>
      </c>
      <c r="H15" s="83">
        <f t="shared" si="3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3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0.13194444444444448</v>
      </c>
      <c r="D17" s="81">
        <v>0.30555555555555552</v>
      </c>
      <c r="E17" s="82">
        <f t="shared" si="0"/>
        <v>0.4375</v>
      </c>
      <c r="F17" s="83"/>
      <c r="G17" s="83">
        <v>2.0833333333333301E-2</v>
      </c>
      <c r="H17" s="83">
        <f t="shared" si="3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0.13194444444444448</v>
      </c>
      <c r="D18" s="81">
        <v>0.30555555555555552</v>
      </c>
      <c r="E18" s="82">
        <f t="shared" si="0"/>
        <v>0.4375</v>
      </c>
      <c r="F18" s="83"/>
      <c r="G18" s="83">
        <v>2.0833333333333301E-2</v>
      </c>
      <c r="H18" s="83">
        <f t="shared" si="3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0.13194444444444448</v>
      </c>
      <c r="D19" s="94">
        <v>0.30555555555555552</v>
      </c>
      <c r="E19" s="82">
        <f t="shared" si="0"/>
        <v>0.4375</v>
      </c>
      <c r="F19" s="83"/>
      <c r="G19" s="83">
        <v>2.0833333333333301E-2</v>
      </c>
      <c r="H19" s="83">
        <f t="shared" si="3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0.13194444444444448</v>
      </c>
      <c r="D20" s="94">
        <v>0.30555555555555552</v>
      </c>
      <c r="E20" s="82">
        <f t="shared" si="0"/>
        <v>0.4375</v>
      </c>
      <c r="F20" s="83"/>
      <c r="G20" s="83">
        <v>2.0833333333333301E-2</v>
      </c>
      <c r="H20" s="83">
        <f t="shared" si="3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>E21-D21-F21</f>
        <v>0.13194444444444448</v>
      </c>
      <c r="D21" s="94">
        <v>0.30555555555555552</v>
      </c>
      <c r="E21" s="82">
        <f t="shared" si="0"/>
        <v>0.4375</v>
      </c>
      <c r="F21" s="83"/>
      <c r="G21" s="83">
        <v>2.0833333333333301E-2</v>
      </c>
      <c r="H21" s="83">
        <f t="shared" si="3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0.13194444444444448</v>
      </c>
      <c r="D22" s="94">
        <v>0.30555555555555552</v>
      </c>
      <c r="E22" s="82">
        <f t="shared" si="0"/>
        <v>0.4375</v>
      </c>
      <c r="F22" s="83"/>
      <c r="G22" s="83">
        <v>2.0833333333333301E-2</v>
      </c>
      <c r="H22" s="83">
        <f t="shared" si="3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3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0.13194444444444448</v>
      </c>
      <c r="D24" s="94">
        <v>0.30555555555555552</v>
      </c>
      <c r="E24" s="82">
        <f t="shared" si="0"/>
        <v>0.4375</v>
      </c>
      <c r="F24" s="83"/>
      <c r="G24" s="83">
        <v>2.0833333333333301E-2</v>
      </c>
      <c r="H24" s="83">
        <f t="shared" si="3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0.13194444444444448</v>
      </c>
      <c r="D25" s="94">
        <v>0.30555555555555552</v>
      </c>
      <c r="E25" s="82">
        <f t="shared" si="0"/>
        <v>0.4375</v>
      </c>
      <c r="F25" s="83"/>
      <c r="G25" s="83">
        <v>2.0833333333333301E-2</v>
      </c>
      <c r="H25" s="83">
        <f t="shared" si="3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0.13194444444444448</v>
      </c>
      <c r="D26" s="94">
        <v>0.30555555555555552</v>
      </c>
      <c r="E26" s="82">
        <f t="shared" si="0"/>
        <v>0.4375</v>
      </c>
      <c r="F26" s="83"/>
      <c r="G26" s="83">
        <v>2.0833333333333301E-2</v>
      </c>
      <c r="H26" s="83">
        <f t="shared" si="3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0.13194444444444448</v>
      </c>
      <c r="D27" s="94">
        <v>0.30555555555555552</v>
      </c>
      <c r="E27" s="82">
        <f t="shared" si="0"/>
        <v>0.4375</v>
      </c>
      <c r="F27" s="83"/>
      <c r="G27" s="83">
        <v>2.0833333333333301E-2</v>
      </c>
      <c r="H27" s="83">
        <f t="shared" si="3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0.13194444444444448</v>
      </c>
      <c r="D28" s="94">
        <v>0.30555555555555552</v>
      </c>
      <c r="E28" s="82">
        <f t="shared" si="0"/>
        <v>0.4375</v>
      </c>
      <c r="F28" s="83"/>
      <c r="G28" s="83">
        <v>2.0833333333333301E-2</v>
      </c>
      <c r="H28" s="83">
        <f t="shared" si="3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0.13194444444444448</v>
      </c>
      <c r="D29" s="94">
        <v>0.30555555555555552</v>
      </c>
      <c r="E29" s="82">
        <f t="shared" si="0"/>
        <v>0.4375</v>
      </c>
      <c r="F29" s="83"/>
      <c r="G29" s="83">
        <v>2.0833333333333301E-2</v>
      </c>
      <c r="H29" s="83">
        <f t="shared" si="3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3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3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3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0.13194444444444448</v>
      </c>
      <c r="D33" s="94">
        <v>0.30555555555555552</v>
      </c>
      <c r="E33" s="82">
        <f t="shared" si="0"/>
        <v>0.4375</v>
      </c>
      <c r="F33" s="83"/>
      <c r="G33" s="83">
        <v>2.0833333333333301E-2</v>
      </c>
      <c r="H33" s="83">
        <f t="shared" si="3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0.4375</v>
      </c>
      <c r="F34" s="83"/>
      <c r="G34" s="83">
        <v>2.0833333333333301E-2</v>
      </c>
      <c r="H34" s="83">
        <f t="shared" si="3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3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0.72222222222222299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10.854166666666666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" priority="1" operator="equal">
      <formula>"جمعه"</formula>
    </cfRule>
  </conditionalFormatting>
  <hyperlinks>
    <hyperlink ref="P2" location="روکش!Print_Titles" display="©" xr:uid="{9694A600-F0FC-4FBA-BA33-5D5323FCE15F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C322-31ED-465A-8C3A-83949AF04CF2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3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25" style="127" customWidth="1"/>
    <col min="7" max="7" width="6.375" style="128" customWidth="1"/>
    <col min="8" max="8" width="8.375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6.875" style="128" customWidth="1"/>
    <col min="14" max="14" width="6.7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2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6.25" customHeight="1" thickBot="1" x14ac:dyDescent="0.7">
      <c r="A3" s="63"/>
      <c r="B3" s="63">
        <v>510111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33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ref="H6:H35" si="2">M6-N6</f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2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1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0"/>
        <v>0.5</v>
      </c>
      <c r="F33" s="83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2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>
        <f t="shared" si="1"/>
        <v>-0.30555555555555552</v>
      </c>
      <c r="D35" s="94">
        <v>0.30555555555555552</v>
      </c>
      <c r="E35" s="82">
        <f t="shared" si="0"/>
        <v>0</v>
      </c>
      <c r="F35" s="83"/>
      <c r="G35" s="83">
        <v>0</v>
      </c>
      <c r="H35" s="83">
        <f t="shared" si="2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4.8888888888888902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14.5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2</v>
      </c>
      <c r="M38" s="106" t="s">
        <v>254</v>
      </c>
      <c r="N38" s="107">
        <f>30-L38-K38-J38+1</f>
        <v>29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" priority="1" operator="equal">
      <formula>"جمعه"</formula>
    </cfRule>
  </conditionalFormatting>
  <hyperlinks>
    <hyperlink ref="P2" location="روکش!Print_Titles" display="©" xr:uid="{E3E7C5C9-74FA-4946-9F15-4C1256FF55DD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6BE7-57BC-46E1-B6C9-461A5EE64C2A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2.5" customHeight="1" thickBot="1" x14ac:dyDescent="0.7">
      <c r="A3" s="63"/>
      <c r="B3" s="63">
        <v>510109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30</v>
      </c>
      <c r="H3" s="169"/>
      <c r="I3" s="67" t="s">
        <v>235</v>
      </c>
      <c r="J3" s="67"/>
      <c r="K3" s="168" t="s">
        <v>29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2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>E26-D26-F33</f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 t="e">
        <f>E33-D33-#REF!</f>
        <v>#REF!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 t="e">
        <f>SUM(C5:C35)</f>
        <v>#REF!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" priority="1" operator="equal">
      <formula>"جمعه"</formula>
    </cfRule>
  </conditionalFormatting>
  <hyperlinks>
    <hyperlink ref="P2" location="روکش!Print_Titles" display="©" xr:uid="{6EF9CD37-F9F1-4A36-8019-D4B4FB9E6067}"/>
  </hyperlinks>
  <printOptions horizontalCentered="1"/>
  <pageMargins left="0" right="0" top="0" bottom="0" header="0" footer="0"/>
  <pageSetup paperSize="9" scale="93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228B-ED7F-4CB6-9467-7B2ABAC8F66F}">
  <dimension ref="A1:T41"/>
  <sheetViews>
    <sheetView view="pageBreakPreview" zoomScale="115" zoomScaleSheetLayoutView="115" workbookViewId="0">
      <pane xSplit="1" ySplit="4" topLeftCell="B3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6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6.25" customHeight="1" thickBot="1" x14ac:dyDescent="0.7">
      <c r="A3" s="63"/>
      <c r="B3" s="63">
        <v>510105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28</v>
      </c>
      <c r="H3" s="169"/>
      <c r="I3" s="67" t="s">
        <v>235</v>
      </c>
      <c r="J3" s="67"/>
      <c r="K3" s="168" t="s">
        <v>27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" priority="1" operator="equal">
      <formula>"جمعه"</formula>
    </cfRule>
  </conditionalFormatting>
  <hyperlinks>
    <hyperlink ref="P2" location="روکش!Print_Titles" display="©" xr:uid="{6A81527C-388C-4367-B2FA-0F78D1715E58}"/>
  </hyperlinks>
  <printOptions horizontalCentered="1"/>
  <pageMargins left="0" right="0" top="0" bottom="0" header="0" footer="0"/>
  <pageSetup paperSize="9" scale="93" orientation="portrait" horizontalDpi="4294967295" verticalDpi="4294967295" r:id="rId1"/>
  <headerFooter alignWithMargins="0"/>
  <rowBreaks count="1" manualBreakCount="1">
    <brk id="40" max="13" man="1"/>
  </rowBreak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AC67-9298-4D48-830B-06644F65E0BC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6.37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8.875" style="60" customWidth="1"/>
    <col min="17" max="17" width="0.25" style="60" hidden="1" customWidth="1"/>
    <col min="18" max="16384" width="9.125" style="60"/>
  </cols>
  <sheetData>
    <row r="1" spans="1:19" ht="31.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7.75" customHeight="1" thickBot="1" x14ac:dyDescent="0.7">
      <c r="A3" s="63"/>
      <c r="B3" s="63">
        <v>510106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25</v>
      </c>
      <c r="H3" s="169"/>
      <c r="I3" s="67" t="s">
        <v>235</v>
      </c>
      <c r="J3" s="67"/>
      <c r="K3" s="168" t="s">
        <v>26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>H5-G5+F5-I5</f>
        <v>0.5</v>
      </c>
      <c r="F5" s="83"/>
      <c r="G5" s="83">
        <v>0</v>
      </c>
      <c r="H5" s="83">
        <f t="shared" ref="H5:H35" si="0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1">E6-D6-F6</f>
        <v>0.19444444444444448</v>
      </c>
      <c r="D6" s="81">
        <v>0.30555555555555552</v>
      </c>
      <c r="E6" s="82">
        <f t="shared" ref="E6:E35" si="2">H6-G6+F6-I6</f>
        <v>0.5</v>
      </c>
      <c r="F6" s="83"/>
      <c r="G6" s="83">
        <v>0</v>
      </c>
      <c r="H6" s="83">
        <f t="shared" si="0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2"/>
        <v>0.5</v>
      </c>
      <c r="F7" s="83"/>
      <c r="G7" s="83">
        <v>0</v>
      </c>
      <c r="H7" s="83">
        <f t="shared" si="0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160"/>
    </row>
    <row r="8" spans="1:19" s="91" customFormat="1" ht="20.100000000000001" customHeight="1" x14ac:dyDescent="0.45">
      <c r="A8" s="78"/>
      <c r="B8" s="96"/>
      <c r="C8" s="80">
        <f t="shared" si="1"/>
        <v>0.19444444444444398</v>
      </c>
      <c r="D8" s="81">
        <v>0.30555555555555602</v>
      </c>
      <c r="E8" s="82">
        <f t="shared" si="2"/>
        <v>0.5</v>
      </c>
      <c r="F8" s="83"/>
      <c r="G8" s="83">
        <v>0</v>
      </c>
      <c r="H8" s="83">
        <f t="shared" si="0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1"/>
        <v>0.19444444444444398</v>
      </c>
      <c r="D9" s="81">
        <v>0.30555555555555602</v>
      </c>
      <c r="E9" s="82">
        <f t="shared" si="2"/>
        <v>0.5</v>
      </c>
      <c r="F9" s="83"/>
      <c r="G9" s="83">
        <v>0</v>
      </c>
      <c r="H9" s="83">
        <f t="shared" si="0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0.19444444444444398</v>
      </c>
      <c r="D10" s="81">
        <v>0.30555555555555602</v>
      </c>
      <c r="E10" s="82">
        <f t="shared" si="2"/>
        <v>0.5</v>
      </c>
      <c r="F10" s="83"/>
      <c r="G10" s="83">
        <v>0</v>
      </c>
      <c r="H10" s="83">
        <f t="shared" si="0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1"/>
        <v>-0.30555555555555552</v>
      </c>
      <c r="D11" s="81">
        <v>0.30555555555555552</v>
      </c>
      <c r="E11" s="82">
        <f t="shared" si="2"/>
        <v>0</v>
      </c>
      <c r="F11" s="83"/>
      <c r="G11" s="83">
        <v>0</v>
      </c>
      <c r="H11" s="83">
        <f t="shared" si="0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2"/>
        <v>0.5</v>
      </c>
      <c r="F12" s="83"/>
      <c r="G12" s="83">
        <v>0</v>
      </c>
      <c r="H12" s="83">
        <f t="shared" si="0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2"/>
        <v>0.5</v>
      </c>
      <c r="F13" s="83"/>
      <c r="G13" s="83">
        <v>0</v>
      </c>
      <c r="H13" s="83">
        <f t="shared" si="0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145" customFormat="1" ht="20.100000000000001" customHeight="1" x14ac:dyDescent="0.45">
      <c r="A14" s="141"/>
      <c r="B14" s="136"/>
      <c r="C14" s="142">
        <f t="shared" si="1"/>
        <v>0.19444444444444448</v>
      </c>
      <c r="D14" s="81">
        <v>0.30555555555555552</v>
      </c>
      <c r="E14" s="82">
        <f t="shared" si="2"/>
        <v>0.5</v>
      </c>
      <c r="F14" s="83"/>
      <c r="G14" s="83">
        <v>0</v>
      </c>
      <c r="H14" s="83">
        <f t="shared" si="0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143"/>
      <c r="R14" s="146"/>
    </row>
    <row r="15" spans="1:19" s="91" customFormat="1" ht="20.100000000000001" customHeight="1" x14ac:dyDescent="0.45">
      <c r="A15" s="78"/>
      <c r="B15" s="136"/>
      <c r="C15" s="80">
        <f t="shared" si="1"/>
        <v>0.15277777777777801</v>
      </c>
      <c r="D15" s="81">
        <v>0.34722222222222199</v>
      </c>
      <c r="E15" s="82">
        <f t="shared" si="2"/>
        <v>0.5</v>
      </c>
      <c r="F15" s="83"/>
      <c r="G15" s="83">
        <v>0</v>
      </c>
      <c r="H15" s="83">
        <f t="shared" si="0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145" customFormat="1" ht="20.100000000000001" customHeight="1" x14ac:dyDescent="0.45">
      <c r="A16" s="141"/>
      <c r="B16" s="136" t="s">
        <v>263</v>
      </c>
      <c r="C16" s="142">
        <f t="shared" si="1"/>
        <v>0.11111111111111099</v>
      </c>
      <c r="D16" s="81">
        <v>0.38888888888888901</v>
      </c>
      <c r="E16" s="82">
        <f t="shared" si="2"/>
        <v>0.5</v>
      </c>
      <c r="F16" s="83"/>
      <c r="G16" s="83">
        <v>0</v>
      </c>
      <c r="H16" s="83">
        <f t="shared" si="0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143"/>
      <c r="R16" s="146"/>
    </row>
    <row r="17" spans="1:18" s="145" customFormat="1" ht="20.100000000000001" customHeight="1" x14ac:dyDescent="0.45">
      <c r="A17" s="141"/>
      <c r="B17" s="136" t="s">
        <v>250</v>
      </c>
      <c r="C17" s="142">
        <f t="shared" si="1"/>
        <v>-0.43055555555555602</v>
      </c>
      <c r="D17" s="81">
        <v>0.43055555555555602</v>
      </c>
      <c r="E17" s="82">
        <f t="shared" si="2"/>
        <v>0</v>
      </c>
      <c r="F17" s="83"/>
      <c r="G17" s="83">
        <v>0</v>
      </c>
      <c r="H17" s="83">
        <f t="shared" si="0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 t="s">
        <v>250</v>
      </c>
      <c r="C18" s="80">
        <f t="shared" si="1"/>
        <v>-0.30555555555555552</v>
      </c>
      <c r="D18" s="81">
        <v>0.30555555555555552</v>
      </c>
      <c r="E18" s="82">
        <f t="shared" si="2"/>
        <v>0</v>
      </c>
      <c r="F18" s="83"/>
      <c r="G18" s="83">
        <v>0</v>
      </c>
      <c r="H18" s="83">
        <f t="shared" si="0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1"/>
        <v>-0.30555555555555552</v>
      </c>
      <c r="D19" s="94">
        <v>0.30555555555555552</v>
      </c>
      <c r="E19" s="82">
        <f t="shared" si="2"/>
        <v>0</v>
      </c>
      <c r="F19" s="83"/>
      <c r="G19" s="83">
        <v>0</v>
      </c>
      <c r="H19" s="83">
        <f t="shared" si="0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1"/>
        <v>-0.30555555555555552</v>
      </c>
      <c r="D20" s="94">
        <v>0.30555555555555552</v>
      </c>
      <c r="E20" s="82">
        <f t="shared" si="2"/>
        <v>0</v>
      </c>
      <c r="F20" s="83"/>
      <c r="G20" s="83">
        <v>0</v>
      </c>
      <c r="H20" s="83">
        <f t="shared" si="0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1"/>
        <v>-0.30555555555555552</v>
      </c>
      <c r="D21" s="94">
        <v>0.30555555555555552</v>
      </c>
      <c r="E21" s="82">
        <f t="shared" si="2"/>
        <v>0</v>
      </c>
      <c r="F21" s="83"/>
      <c r="G21" s="83">
        <v>0</v>
      </c>
      <c r="H21" s="83">
        <f t="shared" si="0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1"/>
        <v>-0.30555555555555552</v>
      </c>
      <c r="D22" s="94">
        <v>0.30555555555555552</v>
      </c>
      <c r="E22" s="82">
        <f t="shared" si="2"/>
        <v>0</v>
      </c>
      <c r="F22" s="83"/>
      <c r="G22" s="83">
        <v>0</v>
      </c>
      <c r="H22" s="83">
        <f t="shared" si="0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1"/>
        <v>-0.30555555555555552</v>
      </c>
      <c r="D23" s="94">
        <v>0.30555555555555552</v>
      </c>
      <c r="E23" s="82">
        <f t="shared" si="2"/>
        <v>0</v>
      </c>
      <c r="F23" s="83"/>
      <c r="G23" s="83">
        <v>0</v>
      </c>
      <c r="H23" s="83">
        <f t="shared" si="0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2"/>
        <v>0.5</v>
      </c>
      <c r="F24" s="83"/>
      <c r="G24" s="83">
        <v>0</v>
      </c>
      <c r="H24" s="83">
        <f t="shared" si="0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2"/>
        <v>0.5</v>
      </c>
      <c r="F25" s="83"/>
      <c r="G25" s="83">
        <v>0</v>
      </c>
      <c r="H25" s="83">
        <f t="shared" si="0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2"/>
        <v>0.5</v>
      </c>
      <c r="F26" s="83"/>
      <c r="G26" s="83">
        <v>0</v>
      </c>
      <c r="H26" s="83">
        <f t="shared" si="0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2"/>
        <v>0.5</v>
      </c>
      <c r="F27" s="83"/>
      <c r="G27" s="83">
        <v>0</v>
      </c>
      <c r="H27" s="83">
        <f t="shared" si="0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2"/>
        <v>0.5</v>
      </c>
      <c r="F28" s="83"/>
      <c r="G28" s="83">
        <v>0</v>
      </c>
      <c r="H28" s="83">
        <f t="shared" si="0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2"/>
        <v>0.5</v>
      </c>
      <c r="F29" s="83"/>
      <c r="G29" s="83">
        <v>0</v>
      </c>
      <c r="H29" s="83">
        <f t="shared" si="0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2"/>
        <v>0.5</v>
      </c>
      <c r="F30" s="83"/>
      <c r="G30" s="83">
        <v>0</v>
      </c>
      <c r="H30" s="83">
        <f t="shared" si="0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96"/>
      <c r="C31" s="93">
        <f t="shared" si="1"/>
        <v>0.19444444444444448</v>
      </c>
      <c r="D31" s="94">
        <v>0.30555555555555552</v>
      </c>
      <c r="E31" s="82">
        <f t="shared" si="2"/>
        <v>0.5</v>
      </c>
      <c r="F31" s="83"/>
      <c r="G31" s="83">
        <v>0</v>
      </c>
      <c r="H31" s="83">
        <f t="shared" si="0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2"/>
        <v>0.5</v>
      </c>
      <c r="F32" s="83"/>
      <c r="G32" s="83">
        <v>0</v>
      </c>
      <c r="H32" s="83">
        <f t="shared" si="0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2"/>
        <v>0.5</v>
      </c>
      <c r="F33" s="83"/>
      <c r="G33" s="83">
        <v>0</v>
      </c>
      <c r="H33" s="83">
        <f t="shared" si="0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2"/>
        <v>0.5</v>
      </c>
      <c r="F34" s="83"/>
      <c r="G34" s="83">
        <v>0</v>
      </c>
      <c r="H34" s="83">
        <f t="shared" si="0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1"/>
        <v>0.19444444444444448</v>
      </c>
      <c r="D35" s="94">
        <v>0.30555555555555552</v>
      </c>
      <c r="E35" s="82">
        <f t="shared" si="2"/>
        <v>0.5</v>
      </c>
      <c r="F35" s="83"/>
      <c r="G35" s="83">
        <v>0</v>
      </c>
      <c r="H35" s="83">
        <f t="shared" si="0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1.3888888888888873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" priority="1" operator="equal">
      <formula>"جمعه"</formula>
    </cfRule>
  </conditionalFormatting>
  <hyperlinks>
    <hyperlink ref="P2" location="روکش!Print_Titles" display="©" xr:uid="{6D452CAA-E6C2-4E4E-9E0F-FC3BA2BE1DE1}"/>
  </hyperlinks>
  <printOptions horizontalCentered="1"/>
  <pageMargins left="0" right="0" top="0" bottom="0" header="0" footer="0"/>
  <pageSetup paperSize="9" scale="92" orientation="portrait" r:id="rId1"/>
  <headerFooter alignWithMargins="0"/>
  <rowBreaks count="1" manualBreakCount="1">
    <brk id="40" max="13" man="1"/>
  </rowBreak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542F-42CA-44DF-B712-9810287C608E}">
  <dimension ref="A1:U41"/>
  <sheetViews>
    <sheetView view="pageBreakPreview" zoomScale="85" zoomScaleSheetLayoutView="8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K38" sqref="K38"/>
    </sheetView>
  </sheetViews>
  <sheetFormatPr defaultColWidth="9.125" defaultRowHeight="12.75" x14ac:dyDescent="0.2"/>
  <cols>
    <col min="1" max="1" width="0.75" style="77" customWidth="1"/>
    <col min="2" max="2" width="19.25" style="77" customWidth="1"/>
    <col min="3" max="3" width="9.625" style="77" hidden="1" customWidth="1"/>
    <col min="4" max="4" width="8.875" style="155" hidden="1" customWidth="1"/>
    <col min="5" max="5" width="8.125" style="155" customWidth="1"/>
    <col min="6" max="6" width="8.875" style="155" customWidth="1"/>
    <col min="7" max="7" width="6.375" style="124" customWidth="1"/>
    <col min="8" max="8" width="8" style="124" customWidth="1"/>
    <col min="9" max="11" width="6.625" style="124" customWidth="1"/>
    <col min="12" max="12" width="6.75" style="124" customWidth="1"/>
    <col min="13" max="13" width="7.625" style="124" customWidth="1"/>
    <col min="14" max="14" width="7.375" style="124" customWidth="1"/>
    <col min="15" max="15" width="7.25" style="77" customWidth="1"/>
    <col min="16" max="16" width="8.25" style="77" customWidth="1"/>
    <col min="17" max="17" width="8.875" style="77" customWidth="1"/>
    <col min="18" max="18" width="0.25" style="77" hidden="1" customWidth="1"/>
    <col min="19" max="16384" width="9.125" style="77"/>
  </cols>
  <sheetData>
    <row r="1" spans="1:20" ht="39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20" ht="14.25" customHeight="1" x14ac:dyDescent="0.35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 t="s">
        <v>232</v>
      </c>
      <c r="R2" s="61"/>
    </row>
    <row r="3" spans="1:20" ht="26.25" customHeight="1" thickBot="1" x14ac:dyDescent="0.7">
      <c r="A3" s="63"/>
      <c r="B3" s="63">
        <v>510107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25</v>
      </c>
      <c r="H3" s="169"/>
      <c r="I3" s="67" t="s">
        <v>235</v>
      </c>
      <c r="J3" s="67"/>
      <c r="K3" s="67"/>
      <c r="L3" s="168" t="s">
        <v>24</v>
      </c>
      <c r="M3" s="168"/>
      <c r="N3" s="168"/>
      <c r="O3" s="168"/>
      <c r="P3" s="169" t="s">
        <v>236</v>
      </c>
      <c r="Q3" s="169"/>
      <c r="R3" s="63"/>
    </row>
    <row r="4" spans="1:20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398</v>
      </c>
      <c r="L4" s="72" t="s">
        <v>244</v>
      </c>
      <c r="M4" s="73" t="s">
        <v>245</v>
      </c>
      <c r="N4" s="74" t="s">
        <v>246</v>
      </c>
      <c r="O4" s="72" t="s">
        <v>247</v>
      </c>
      <c r="P4" s="70" t="s">
        <v>248</v>
      </c>
      <c r="Q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R4" s="76"/>
    </row>
    <row r="5" spans="1:20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N5-O5</f>
        <v>0.5</v>
      </c>
      <c r="I5" s="83"/>
      <c r="J5" s="84"/>
      <c r="K5" s="84"/>
      <c r="L5" s="84"/>
      <c r="M5" s="84"/>
      <c r="N5" s="85">
        <v>0.75</v>
      </c>
      <c r="O5" s="85">
        <v>0.25</v>
      </c>
      <c r="P5" s="83" t="str">
        <f>'[2]تغییر تاریخ'!A2</f>
        <v>دو شنبه</v>
      </c>
      <c r="Q5" s="86" t="str">
        <f>'[2]تغییر تاریخ'!B2</f>
        <v>1404/02/01</v>
      </c>
      <c r="R5" s="87"/>
      <c r="S5" s="88"/>
      <c r="T5" s="88"/>
    </row>
    <row r="6" spans="1:20" ht="20.100000000000001" customHeight="1" x14ac:dyDescent="0.45">
      <c r="A6" s="78"/>
      <c r="B6" s="96"/>
      <c r="C6" s="80">
        <f t="shared" ref="C6:C35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4"/>
      <c r="N6" s="85">
        <v>0.75</v>
      </c>
      <c r="O6" s="85">
        <v>0.25</v>
      </c>
      <c r="P6" s="83" t="str">
        <f>'[2]تغییر تاریخ'!A3</f>
        <v>سه شنبه</v>
      </c>
      <c r="Q6" s="86" t="str">
        <f>'[2]تغییر تاریخ'!B3</f>
        <v>1404/02/02</v>
      </c>
      <c r="R6" s="89"/>
      <c r="S6" s="90"/>
    </row>
    <row r="7" spans="1:20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4"/>
      <c r="N7" s="85">
        <v>0.75</v>
      </c>
      <c r="O7" s="85">
        <v>0.25</v>
      </c>
      <c r="P7" s="83" t="str">
        <f>'[2]تغییر تاریخ'!A4</f>
        <v>چهار شنبه</v>
      </c>
      <c r="Q7" s="86" t="str">
        <f>'[2]تغییر تاریخ'!B4</f>
        <v>1404/02/03</v>
      </c>
      <c r="R7" s="89"/>
      <c r="S7" s="90"/>
    </row>
    <row r="8" spans="1:20" s="91" customFormat="1" ht="20.100000000000001" customHeight="1" x14ac:dyDescent="0.45">
      <c r="A8" s="78"/>
      <c r="B8" s="96"/>
      <c r="C8" s="80">
        <f t="shared" si="2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4"/>
      <c r="N8" s="85">
        <v>0.75</v>
      </c>
      <c r="O8" s="85">
        <v>0.25</v>
      </c>
      <c r="P8" s="83" t="str">
        <f>'[2]تغییر تاریخ'!A5</f>
        <v>پنج شنبه</v>
      </c>
      <c r="Q8" s="86" t="str">
        <f>'[2]تغییر تاریخ'!B5</f>
        <v>1404/02/04</v>
      </c>
      <c r="R8" s="89"/>
      <c r="S8" s="90"/>
    </row>
    <row r="9" spans="1:20" s="91" customFormat="1" ht="20.100000000000001" customHeight="1" x14ac:dyDescent="0.45">
      <c r="A9" s="78"/>
      <c r="B9" s="136"/>
      <c r="C9" s="80">
        <f t="shared" si="2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4"/>
      <c r="N9" s="85">
        <v>0.75</v>
      </c>
      <c r="O9" s="85">
        <v>0.25</v>
      </c>
      <c r="P9" s="83" t="str">
        <f>'[2]تغییر تاریخ'!A6</f>
        <v>جمعه</v>
      </c>
      <c r="Q9" s="86" t="str">
        <f>'[2]تغییر تاریخ'!B6</f>
        <v>1404/02/05</v>
      </c>
      <c r="R9" s="89"/>
      <c r="S9" s="90"/>
    </row>
    <row r="10" spans="1:20" ht="20.100000000000001" customHeight="1" x14ac:dyDescent="0.45">
      <c r="A10" s="78"/>
      <c r="B10" s="136"/>
      <c r="C10" s="80">
        <f t="shared" si="2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4"/>
      <c r="N10" s="85">
        <v>0.75</v>
      </c>
      <c r="O10" s="85">
        <v>0.25</v>
      </c>
      <c r="P10" s="83" t="str">
        <f>'[2]تغییر تاریخ'!A7</f>
        <v>شنبه</v>
      </c>
      <c r="Q10" s="86" t="str">
        <f>'[2]تغییر تاریخ'!B7</f>
        <v>1404/02/06</v>
      </c>
      <c r="R10" s="89"/>
      <c r="S10" s="90"/>
    </row>
    <row r="11" spans="1:20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4"/>
      <c r="N11" s="85">
        <v>0.75</v>
      </c>
      <c r="O11" s="85">
        <v>0.25</v>
      </c>
      <c r="P11" s="83" t="str">
        <f>'[2]تغییر تاریخ'!A8</f>
        <v>یک شنبه</v>
      </c>
      <c r="Q11" s="86" t="str">
        <f>'[2]تغییر تاریخ'!B8</f>
        <v>1404/02/07</v>
      </c>
      <c r="R11" s="89"/>
      <c r="S11" s="90"/>
    </row>
    <row r="12" spans="1:20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4"/>
      <c r="N12" s="85">
        <v>0.75</v>
      </c>
      <c r="O12" s="85">
        <v>0.25</v>
      </c>
      <c r="P12" s="83" t="str">
        <f>'[2]تغییر تاریخ'!A9</f>
        <v>دو شنبه</v>
      </c>
      <c r="Q12" s="86" t="str">
        <f>'[2]تغییر تاریخ'!B9</f>
        <v>1404/02/08</v>
      </c>
      <c r="R12" s="89"/>
      <c r="S12" s="90"/>
    </row>
    <row r="13" spans="1:20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4"/>
      <c r="N13" s="85">
        <v>0.75</v>
      </c>
      <c r="O13" s="85">
        <v>0.25</v>
      </c>
      <c r="P13" s="83" t="str">
        <f>'[2]تغییر تاریخ'!A10</f>
        <v>سه شنبه</v>
      </c>
      <c r="Q13" s="86" t="str">
        <f>'[2]تغییر تاریخ'!B10</f>
        <v>1404/02/09</v>
      </c>
      <c r="R13" s="89"/>
      <c r="S13" s="90"/>
    </row>
    <row r="14" spans="1:20" ht="20.100000000000001" customHeight="1" x14ac:dyDescent="0.45">
      <c r="A14" s="78"/>
      <c r="B14" s="9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4"/>
      <c r="N14" s="85">
        <v>0.75</v>
      </c>
      <c r="O14" s="85">
        <v>0.25</v>
      </c>
      <c r="P14" s="83" t="str">
        <f>'[2]تغییر تاریخ'!A11</f>
        <v>چهار شنبه</v>
      </c>
      <c r="Q14" s="86" t="str">
        <f>'[2]تغییر تاریخ'!B11</f>
        <v>1404/02/10</v>
      </c>
      <c r="R14" s="89"/>
      <c r="S14" s="90"/>
    </row>
    <row r="15" spans="1:20" s="91" customFormat="1" ht="20.100000000000001" customHeight="1" x14ac:dyDescent="0.45">
      <c r="A15" s="78"/>
      <c r="B15" s="136"/>
      <c r="C15" s="80">
        <f t="shared" si="2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4"/>
      <c r="N15" s="85">
        <v>0.75</v>
      </c>
      <c r="O15" s="85">
        <v>0.25</v>
      </c>
      <c r="P15" s="83" t="str">
        <f>'[2]تغییر تاریخ'!A12</f>
        <v>پنج شنبه</v>
      </c>
      <c r="Q15" s="86" t="str">
        <f>'[2]تغییر تاریخ'!B12</f>
        <v>1404/02/11</v>
      </c>
      <c r="R15" s="89"/>
      <c r="S15" s="90"/>
    </row>
    <row r="16" spans="1:20" s="91" customFormat="1" ht="20.100000000000001" customHeight="1" x14ac:dyDescent="0.45">
      <c r="A16" s="78"/>
      <c r="B16" s="136"/>
      <c r="C16" s="80">
        <f t="shared" si="2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4"/>
      <c r="N16" s="85">
        <v>0.75</v>
      </c>
      <c r="O16" s="85">
        <v>0.25</v>
      </c>
      <c r="P16" s="83" t="str">
        <f>'[2]تغییر تاریخ'!A13</f>
        <v>جمعه</v>
      </c>
      <c r="Q16" s="86" t="str">
        <f>'[2]تغییر تاریخ'!B13</f>
        <v>1404/02/12</v>
      </c>
      <c r="R16" s="89"/>
      <c r="S16" s="90"/>
    </row>
    <row r="17" spans="1:19" s="92" customFormat="1" ht="20.100000000000001" customHeight="1" x14ac:dyDescent="0.45">
      <c r="A17" s="78"/>
      <c r="B17" s="136"/>
      <c r="C17" s="80">
        <f t="shared" si="2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4"/>
      <c r="N17" s="85">
        <v>0.75</v>
      </c>
      <c r="O17" s="85">
        <v>0.25</v>
      </c>
      <c r="P17" s="83" t="str">
        <f>'[2]تغییر تاریخ'!A14</f>
        <v>شنبه</v>
      </c>
      <c r="Q17" s="86" t="str">
        <f>'[2]تغییر تاریخ'!B14</f>
        <v>1404/02/13</v>
      </c>
      <c r="R17" s="89"/>
      <c r="S17" s="90"/>
    </row>
    <row r="18" spans="1:19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4"/>
      <c r="N18" s="85">
        <v>0.75</v>
      </c>
      <c r="O18" s="85">
        <v>0.25</v>
      </c>
      <c r="P18" s="83" t="str">
        <f>'[2]تغییر تاریخ'!A15</f>
        <v>یک شنبه</v>
      </c>
      <c r="Q18" s="86" t="str">
        <f>'[2]تغییر تاریخ'!B15</f>
        <v>1404/02/14</v>
      </c>
      <c r="R18" s="89"/>
      <c r="S18" s="90"/>
    </row>
    <row r="19" spans="1:19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4"/>
      <c r="N19" s="85">
        <v>0.75</v>
      </c>
      <c r="O19" s="85">
        <v>0.25</v>
      </c>
      <c r="P19" s="83" t="str">
        <f>'[2]تغییر تاریخ'!A16</f>
        <v>دو شنبه</v>
      </c>
      <c r="Q19" s="86" t="str">
        <f>'[2]تغییر تاریخ'!B16</f>
        <v>1404/02/15</v>
      </c>
      <c r="R19" s="89"/>
      <c r="S19" s="90"/>
    </row>
    <row r="20" spans="1:19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4"/>
      <c r="N20" s="85">
        <v>0.75</v>
      </c>
      <c r="O20" s="85">
        <v>0.25</v>
      </c>
      <c r="P20" s="83" t="str">
        <f>'[2]تغییر تاریخ'!A17</f>
        <v>سه شنبه</v>
      </c>
      <c r="Q20" s="86" t="str">
        <f>'[2]تغییر تاریخ'!B17</f>
        <v>1404/02/16</v>
      </c>
      <c r="R20" s="89"/>
      <c r="S20" s="90"/>
    </row>
    <row r="21" spans="1:19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4"/>
      <c r="N21" s="85">
        <v>0.75</v>
      </c>
      <c r="O21" s="85">
        <v>0.25</v>
      </c>
      <c r="P21" s="83" t="str">
        <f>'[2]تغییر تاریخ'!A18</f>
        <v>چهار شنبه</v>
      </c>
      <c r="Q21" s="86" t="str">
        <f>'[2]تغییر تاریخ'!B18</f>
        <v>1404/02/17</v>
      </c>
      <c r="R21" s="89"/>
      <c r="S21" s="90"/>
    </row>
    <row r="22" spans="1:19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4"/>
      <c r="N22" s="85">
        <v>0.75</v>
      </c>
      <c r="O22" s="85">
        <v>0.25</v>
      </c>
      <c r="P22" s="83" t="str">
        <f>'[2]تغییر تاریخ'!A19</f>
        <v>پنج شنبه</v>
      </c>
      <c r="Q22" s="86" t="str">
        <f>'[2]تغییر تاریخ'!B19</f>
        <v>1404/02/18</v>
      </c>
      <c r="R22" s="89"/>
      <c r="S22" s="90"/>
    </row>
    <row r="23" spans="1:19" s="91" customFormat="1" ht="20.100000000000001" customHeight="1" x14ac:dyDescent="0.45">
      <c r="A23" s="78"/>
      <c r="B23" s="136"/>
      <c r="C23" s="93">
        <f t="shared" si="2"/>
        <v>0.15277777777777785</v>
      </c>
      <c r="D23" s="94">
        <v>0.30555555555555552</v>
      </c>
      <c r="E23" s="82">
        <f t="shared" si="0"/>
        <v>0.45833333333333337</v>
      </c>
      <c r="F23" s="83"/>
      <c r="G23" s="83">
        <v>0</v>
      </c>
      <c r="H23" s="83">
        <f t="shared" si="1"/>
        <v>0.45833333333333337</v>
      </c>
      <c r="I23" s="83"/>
      <c r="J23" s="84"/>
      <c r="K23" s="84"/>
      <c r="L23" s="84"/>
      <c r="M23" s="84"/>
      <c r="N23" s="85">
        <v>0.70833333333333337</v>
      </c>
      <c r="O23" s="85">
        <v>0.25</v>
      </c>
      <c r="P23" s="83" t="str">
        <f>'[2]تغییر تاریخ'!A20</f>
        <v>جمعه</v>
      </c>
      <c r="Q23" s="86" t="str">
        <f>'[2]تغییر تاریخ'!B20</f>
        <v>1404/02/19</v>
      </c>
      <c r="R23" s="89"/>
      <c r="S23" s="90"/>
    </row>
    <row r="24" spans="1:19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/>
      <c r="M24" s="84">
        <v>1</v>
      </c>
      <c r="N24" s="85">
        <v>0</v>
      </c>
      <c r="O24" s="85">
        <v>0</v>
      </c>
      <c r="P24" s="83" t="str">
        <f>'[2]تغییر تاریخ'!A21</f>
        <v>شنبه</v>
      </c>
      <c r="Q24" s="86" t="str">
        <f>'[2]تغییر تاریخ'!B21</f>
        <v>1404/02/20</v>
      </c>
      <c r="R24" s="89"/>
      <c r="S24" s="90"/>
    </row>
    <row r="25" spans="1:19" s="145" customFormat="1" ht="20.100000000000001" customHeight="1" x14ac:dyDescent="0.45">
      <c r="A25" s="141"/>
      <c r="B25" s="136" t="s">
        <v>250</v>
      </c>
      <c r="C25" s="8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/>
      <c r="M25" s="84">
        <v>1</v>
      </c>
      <c r="N25" s="85">
        <v>0</v>
      </c>
      <c r="O25" s="85">
        <v>0</v>
      </c>
      <c r="P25" s="83" t="str">
        <f>'[2]تغییر تاریخ'!A22</f>
        <v>یک شنبه</v>
      </c>
      <c r="Q25" s="86" t="str">
        <f>'[2]تغییر تاریخ'!B22</f>
        <v>1404/02/21</v>
      </c>
      <c r="R25" s="143"/>
      <c r="S25" s="146"/>
    </row>
    <row r="26" spans="1:19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/>
      <c r="M26" s="84">
        <v>1</v>
      </c>
      <c r="N26" s="85">
        <v>0</v>
      </c>
      <c r="O26" s="85">
        <v>0</v>
      </c>
      <c r="P26" s="83" t="str">
        <f>'[2]تغییر تاریخ'!A23</f>
        <v>دو شنبه</v>
      </c>
      <c r="Q26" s="86" t="str">
        <f>'[2]تغییر تاریخ'!B23</f>
        <v>1404/02/22</v>
      </c>
      <c r="R26" s="89"/>
      <c r="S26" s="90"/>
    </row>
    <row r="27" spans="1:19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/>
      <c r="M27" s="84">
        <v>1</v>
      </c>
      <c r="N27" s="85">
        <v>0</v>
      </c>
      <c r="O27" s="85">
        <v>0</v>
      </c>
      <c r="P27" s="83" t="str">
        <f>'[2]تغییر تاریخ'!A24</f>
        <v>سه شنبه</v>
      </c>
      <c r="Q27" s="86" t="str">
        <f>'[2]تغییر تاریخ'!B24</f>
        <v>1404/02/23</v>
      </c>
      <c r="R27" s="89"/>
      <c r="S27" s="90"/>
    </row>
    <row r="28" spans="1:19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/>
      <c r="M28" s="84">
        <v>1</v>
      </c>
      <c r="N28" s="85">
        <v>0</v>
      </c>
      <c r="O28" s="85">
        <v>0</v>
      </c>
      <c r="P28" s="83" t="str">
        <f>'[2]تغییر تاریخ'!A25</f>
        <v>چهار شنبه</v>
      </c>
      <c r="Q28" s="86" t="str">
        <f>'[2]تغییر تاریخ'!B25</f>
        <v>1404/02/24</v>
      </c>
      <c r="R28" s="89"/>
      <c r="S28" s="90"/>
    </row>
    <row r="29" spans="1:19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/>
      <c r="M29" s="84">
        <v>1</v>
      </c>
      <c r="N29" s="85">
        <v>0</v>
      </c>
      <c r="O29" s="85">
        <v>0</v>
      </c>
      <c r="P29" s="83" t="str">
        <f>'[2]تغییر تاریخ'!A26</f>
        <v>پنج شنبه</v>
      </c>
      <c r="Q29" s="86" t="str">
        <f>'[2]تغییر تاریخ'!B26</f>
        <v>1404/02/25</v>
      </c>
      <c r="R29" s="89"/>
      <c r="S29" s="90"/>
    </row>
    <row r="30" spans="1:19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/>
      <c r="M30" s="84">
        <v>1</v>
      </c>
      <c r="N30" s="85">
        <v>0</v>
      </c>
      <c r="O30" s="85">
        <v>0</v>
      </c>
      <c r="P30" s="83" t="str">
        <f>'[2]تغییر تاریخ'!A27</f>
        <v>جمعه</v>
      </c>
      <c r="Q30" s="86" t="str">
        <f>'[2]تغییر تاریخ'!B27</f>
        <v>1404/02/26</v>
      </c>
      <c r="R30" s="89"/>
      <c r="S30" s="90"/>
    </row>
    <row r="31" spans="1:19" s="95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/>
      <c r="M31" s="84">
        <v>1</v>
      </c>
      <c r="N31" s="85">
        <v>0</v>
      </c>
      <c r="O31" s="85">
        <v>0</v>
      </c>
      <c r="P31" s="83" t="str">
        <f>'[2]تغییر تاریخ'!A28</f>
        <v>شنبه</v>
      </c>
      <c r="Q31" s="86" t="str">
        <f>'[2]تغییر تاریخ'!B28</f>
        <v>1404/02/27</v>
      </c>
      <c r="R31" s="89"/>
      <c r="S31" s="90"/>
    </row>
    <row r="32" spans="1:19" s="91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4"/>
      <c r="N32" s="85">
        <v>0.75</v>
      </c>
      <c r="O32" s="85">
        <v>0.25</v>
      </c>
      <c r="P32" s="83" t="str">
        <f>'[2]تغییر تاریخ'!A29</f>
        <v>یک شنبه</v>
      </c>
      <c r="Q32" s="86" t="str">
        <f>'[2]تغییر تاریخ'!B29</f>
        <v>1404/02/28</v>
      </c>
      <c r="R32" s="89"/>
      <c r="S32" s="90"/>
    </row>
    <row r="33" spans="1:21" s="91" customFormat="1" ht="20.100000000000001" customHeight="1" x14ac:dyDescent="0.45">
      <c r="A33" s="78"/>
      <c r="B33" s="136"/>
      <c r="C33" s="93"/>
      <c r="D33" s="94"/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4"/>
      <c r="N33" s="85">
        <v>0.75</v>
      </c>
      <c r="O33" s="85">
        <v>0.25</v>
      </c>
      <c r="P33" s="83" t="str">
        <f>'[2]تغییر تاریخ'!A30</f>
        <v>دو شنبه</v>
      </c>
      <c r="Q33" s="86" t="str">
        <f>'[2]تغییر تاریخ'!B30</f>
        <v>1404/02/29</v>
      </c>
      <c r="R33" s="89"/>
      <c r="S33" s="90"/>
    </row>
    <row r="34" spans="1:21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4"/>
      <c r="N34" s="85">
        <v>0.75</v>
      </c>
      <c r="O34" s="85">
        <v>0.25</v>
      </c>
      <c r="P34" s="83" t="str">
        <f>'[2]تغییر تاریخ'!A31</f>
        <v>سه شنبه</v>
      </c>
      <c r="Q34" s="86" t="str">
        <f>'[2]تغییر تاریخ'!B31</f>
        <v>1404/02/30</v>
      </c>
      <c r="R34" s="89"/>
      <c r="S34" s="90"/>
    </row>
    <row r="35" spans="1:21" s="91" customFormat="1" ht="20.100000000000001" customHeight="1" x14ac:dyDescent="0.45">
      <c r="A35" s="78"/>
      <c r="B35" s="136"/>
      <c r="C35" s="93">
        <f t="shared" si="2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4"/>
      <c r="N35" s="85">
        <v>0.75</v>
      </c>
      <c r="O35" s="85">
        <v>0.25</v>
      </c>
      <c r="P35" s="83" t="str">
        <f>'[2]تغییر تاریخ'!A32</f>
        <v>چهار شنبه</v>
      </c>
      <c r="Q35" s="86" t="str">
        <f>'[2]تغییر تاریخ'!B32</f>
        <v>1404/02/31</v>
      </c>
      <c r="R35" s="89"/>
      <c r="S35" s="90"/>
    </row>
    <row r="36" spans="1:21" s="91" customFormat="1" ht="24.95" customHeight="1" thickBot="1" x14ac:dyDescent="0.5">
      <c r="A36" s="97"/>
      <c r="B36" s="98"/>
      <c r="C36" s="99">
        <f>SUM(C5:C35)</f>
        <v>1.3472222222222219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2"/>
      <c r="R36" s="89"/>
    </row>
    <row r="37" spans="1:21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2" t="s">
        <v>398</v>
      </c>
      <c r="L37" s="101" t="s">
        <v>244</v>
      </c>
      <c r="M37" s="101" t="s">
        <v>245</v>
      </c>
      <c r="N37" s="175" t="s">
        <v>251</v>
      </c>
      <c r="O37" s="175"/>
      <c r="P37" s="176" t="s">
        <v>252</v>
      </c>
      <c r="Q37" s="177"/>
      <c r="R37" s="89"/>
    </row>
    <row r="38" spans="1:21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11.458333333333334</v>
      </c>
      <c r="I38" s="105">
        <f>SUM(I5:I35)</f>
        <v>0</v>
      </c>
      <c r="J38" s="103">
        <f>SUM(J5:J35)</f>
        <v>0</v>
      </c>
      <c r="K38" s="162"/>
      <c r="L38" s="103">
        <f>SUM(L5:L35)</f>
        <v>0</v>
      </c>
      <c r="M38" s="103">
        <f>SUM(M5:M35)</f>
        <v>8</v>
      </c>
      <c r="N38" s="106" t="s">
        <v>254</v>
      </c>
      <c r="O38" s="107">
        <f>30-M38-L38-J38+1</f>
        <v>23</v>
      </c>
      <c r="P38" s="108" t="s">
        <v>254</v>
      </c>
      <c r="Q38" s="109">
        <f>30-J38-L38+1</f>
        <v>31</v>
      </c>
      <c r="R38" s="89"/>
      <c r="S38" s="110"/>
      <c r="T38" s="165"/>
      <c r="U38" s="165"/>
    </row>
    <row r="39" spans="1:21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4"/>
      <c r="P39" s="114"/>
      <c r="Q39" s="115"/>
      <c r="R39" s="116"/>
    </row>
    <row r="40" spans="1:21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20"/>
      <c r="P40" s="120" t="s">
        <v>256</v>
      </c>
      <c r="Q40" s="121"/>
      <c r="R40" s="116"/>
    </row>
    <row r="41" spans="1:21" ht="12" customHeight="1" x14ac:dyDescent="0.2">
      <c r="A41" s="151"/>
      <c r="B41" s="151"/>
      <c r="C41" s="152"/>
      <c r="D41" s="152"/>
      <c r="E41" s="152"/>
      <c r="F41" s="152"/>
      <c r="G41" s="152"/>
      <c r="H41" s="152"/>
      <c r="I41" s="152"/>
      <c r="L41" s="152"/>
      <c r="M41" s="152"/>
      <c r="N41" s="152"/>
      <c r="O41" s="153"/>
      <c r="P41" s="153"/>
      <c r="Q41" s="154"/>
    </row>
  </sheetData>
  <mergeCells count="11">
    <mergeCell ref="B38:F38"/>
    <mergeCell ref="T38:U38"/>
    <mergeCell ref="A1:R1"/>
    <mergeCell ref="G3:H3"/>
    <mergeCell ref="L3:O3"/>
    <mergeCell ref="P3:Q3"/>
    <mergeCell ref="D36:Q36"/>
    <mergeCell ref="B37:F37"/>
    <mergeCell ref="G37:H37"/>
    <mergeCell ref="N37:O37"/>
    <mergeCell ref="P37:Q37"/>
  </mergeCells>
  <conditionalFormatting sqref="P5:P35">
    <cfRule type="cellIs" dxfId="0" priority="1" operator="equal">
      <formula>"جمعه"</formula>
    </cfRule>
  </conditionalFormatting>
  <hyperlinks>
    <hyperlink ref="Q2" location="روکش!Print_Titles" display="©" xr:uid="{44E90D23-06FF-47EF-9F20-E301E78B0776}"/>
  </hyperlinks>
  <printOptions horizontalCentered="1"/>
  <pageMargins left="0" right="0" top="0" bottom="0" header="0" footer="0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44EA-CCD4-4D70-822A-5317587F9EE0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276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275</v>
      </c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1.6388888888888902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7" priority="1" operator="equal">
      <formula>"جمعه"</formula>
    </cfRule>
  </conditionalFormatting>
  <hyperlinks>
    <hyperlink ref="O2" location="روکش!Print_Titles" display="©" xr:uid="{B2D218A9-BC26-44BC-819C-6F6A045594E2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A6A8-8C0F-40D9-97D4-CD5B4B6CD97E}">
  <dimension ref="A1:P38"/>
  <sheetViews>
    <sheetView zoomScale="115" zoomScaleNormal="115" workbookViewId="0">
      <selection activeCell="H38" sqref="H38"/>
    </sheetView>
  </sheetViews>
  <sheetFormatPr defaultRowHeight="12.75" x14ac:dyDescent="0.2"/>
  <cols>
    <col min="1" max="1" width="12.5" style="225" bestFit="1" customWidth="1"/>
    <col min="2" max="2" width="8" style="225" bestFit="1" customWidth="1"/>
    <col min="3" max="4" width="9" style="225"/>
    <col min="5" max="5" width="24.75" style="225" bestFit="1" customWidth="1"/>
    <col min="6" max="6" width="9.25" style="225" bestFit="1" customWidth="1"/>
    <col min="7" max="7" width="12.125" style="219" customWidth="1"/>
    <col min="8" max="11" width="9" style="219"/>
    <col min="12" max="12" width="5.875" style="219" customWidth="1"/>
    <col min="13" max="13" width="2.5" style="219" hidden="1" customWidth="1"/>
    <col min="14" max="14" width="11.375" style="219" customWidth="1"/>
    <col min="15" max="16384" width="9" style="219"/>
  </cols>
  <sheetData>
    <row r="1" spans="1:16" ht="15.75" x14ac:dyDescent="0.2">
      <c r="A1" s="218" t="s">
        <v>399</v>
      </c>
      <c r="B1" s="218" t="s">
        <v>400</v>
      </c>
      <c r="C1" s="218" t="s">
        <v>401</v>
      </c>
      <c r="D1" s="218" t="s">
        <v>234</v>
      </c>
      <c r="E1" s="218" t="s">
        <v>402</v>
      </c>
      <c r="F1" s="218" t="s">
        <v>403</v>
      </c>
      <c r="G1" s="218"/>
      <c r="H1" s="218"/>
    </row>
    <row r="2" spans="1:16" ht="15.75" x14ac:dyDescent="0.2">
      <c r="A2" s="218" t="str">
        <f>IF($F$2=1,"شنبه",IF($F$2=2,"یک شنبه",IF($F$2=3,"دو شنبه",IF($F$2=4,"سه شنبه",IF($F$2=5,"چهار شنبه",IF($F$2=6,"پنج شنبه",IF($F$2=7,"جمعه","عدد اشتباه می باشد")))))))</f>
        <v>دو شنبه</v>
      </c>
      <c r="B2" s="218" t="str">
        <f>C$2&amp;"/"&amp;E$2&amp;D$2&amp;"/"&amp;"0"&amp;1</f>
        <v>1404/02/01</v>
      </c>
      <c r="C2" s="218">
        <v>1404</v>
      </c>
      <c r="D2" s="218">
        <v>2</v>
      </c>
      <c r="E2" s="218">
        <v>0</v>
      </c>
      <c r="F2" s="218">
        <v>3</v>
      </c>
    </row>
    <row r="3" spans="1:16" ht="15.75" x14ac:dyDescent="0.2">
      <c r="A3" s="218" t="str">
        <f>IF(A2="شنبه","یک شنبه",IF(A2="یک شنبه","دو شنبه",IF(A2="دو شنبه","سه شنبه",IF(A2="سه شنبه","چهار شنبه",IF(A2="چهار شنبه","پنج شنبه",IF(A2="پنج شنبه","جمعه",IF(A2="جمعه","شنبه","عدد اشتباه می باشد")))))))</f>
        <v>سه شنبه</v>
      </c>
      <c r="B3" s="218" t="str">
        <f>C$2&amp;"/"&amp;E$2&amp;D$2&amp;"/"&amp;"0"&amp;2</f>
        <v>1404/02/02</v>
      </c>
      <c r="C3" s="218"/>
      <c r="D3" s="218"/>
      <c r="E3" s="218"/>
      <c r="F3" s="218"/>
    </row>
    <row r="4" spans="1:16" ht="15.75" x14ac:dyDescent="0.2">
      <c r="A4" s="218" t="str">
        <f>IF(A3="شنبه","یک شنبه",IF(A3="یک شنبه","دو شنبه",IF(A3="دو شنبه","سه شنبه",IF(A3="سه شنبه","چهار شنبه",IF(A3="چهار شنبه","پنج شنبه",IF(A3="پنج شنبه","جمعه",IF(A3="جمعه","شنبه","عدد اشتباه می باشد")))))))</f>
        <v>چهار شنبه</v>
      </c>
      <c r="B4" s="218" t="str">
        <f>C$2&amp;"/"&amp;E$2&amp;D$2&amp;"/"&amp;"0"&amp;3</f>
        <v>1404/02/03</v>
      </c>
      <c r="C4" s="218"/>
      <c r="D4" s="218"/>
      <c r="E4" s="218"/>
      <c r="F4" s="218"/>
    </row>
    <row r="5" spans="1:16" ht="15.75" x14ac:dyDescent="0.2">
      <c r="A5" s="218" t="str">
        <f t="shared" ref="A5:A32" si="0">IF(A4="شنبه","یک شنبه",IF(A4="یک شنبه","دو شنبه",IF(A4="دو شنبه","سه شنبه",IF(A4="سه شنبه","چهار شنبه",IF(A4="چهار شنبه","پنج شنبه",IF(A4="پنج شنبه","جمعه",IF(A4="جمعه","شنبه","عدد اشتباه می باشد")))))))</f>
        <v>پنج شنبه</v>
      </c>
      <c r="B5" s="218" t="str">
        <f>C$2&amp;"/"&amp;E$2&amp;D$2&amp;"/"&amp;"0"&amp;4</f>
        <v>1404/02/04</v>
      </c>
      <c r="C5" s="218"/>
      <c r="D5" s="218"/>
      <c r="E5" s="218"/>
      <c r="F5" s="218"/>
      <c r="G5" s="220"/>
      <c r="M5" s="221">
        <v>0.72916666666666663</v>
      </c>
      <c r="N5" s="221">
        <v>0.27083333333333331</v>
      </c>
      <c r="P5" s="219" t="str">
        <f>'تغییر تاریخ'!B2</f>
        <v>1404/02/01</v>
      </c>
    </row>
    <row r="6" spans="1:16" ht="15.75" x14ac:dyDescent="0.2">
      <c r="A6" s="218" t="str">
        <f t="shared" si="0"/>
        <v>جمعه</v>
      </c>
      <c r="B6" s="218" t="str">
        <f>C$2&amp;"/"&amp;E$2&amp;D$2&amp;"/"&amp;"0"&amp;5</f>
        <v>1404/02/05</v>
      </c>
      <c r="C6" s="218"/>
      <c r="D6" s="218"/>
      <c r="E6" s="218"/>
      <c r="F6" s="222"/>
      <c r="G6" s="220">
        <v>0</v>
      </c>
      <c r="M6" s="221">
        <v>0.47916666666666669</v>
      </c>
      <c r="N6" s="221">
        <v>0.27083333333333331</v>
      </c>
      <c r="P6" s="219" t="str">
        <f>'تغییر تاریخ'!B3</f>
        <v>1404/02/02</v>
      </c>
    </row>
    <row r="7" spans="1:16" ht="15.75" x14ac:dyDescent="0.2">
      <c r="A7" s="218" t="str">
        <f t="shared" si="0"/>
        <v>شنبه</v>
      </c>
      <c r="B7" s="218" t="str">
        <f>C$2&amp;"/"&amp;E$2&amp;D$2&amp;"/"&amp;"0"&amp;6</f>
        <v>1404/02/06</v>
      </c>
      <c r="C7" s="218"/>
      <c r="D7" s="218"/>
      <c r="E7" s="218"/>
      <c r="F7" s="218"/>
      <c r="G7" s="220">
        <v>4.1666666666666664E-2</v>
      </c>
      <c r="M7" s="221">
        <v>0.72916666666666663</v>
      </c>
      <c r="N7" s="221">
        <v>0.27083333333333331</v>
      </c>
      <c r="P7" s="219" t="str">
        <f>'تغییر تاریخ'!B4</f>
        <v>1404/02/03</v>
      </c>
    </row>
    <row r="8" spans="1:16" ht="15.75" x14ac:dyDescent="0.2">
      <c r="A8" s="218" t="str">
        <f t="shared" si="0"/>
        <v>یک شنبه</v>
      </c>
      <c r="B8" s="218" t="str">
        <f>C$2&amp;"/"&amp;E$2&amp;D$2&amp;"/"&amp;"0"&amp;7</f>
        <v>1404/02/07</v>
      </c>
      <c r="C8" s="218"/>
      <c r="D8" s="218"/>
      <c r="E8" s="218"/>
      <c r="F8" s="223"/>
      <c r="G8" s="220">
        <v>0</v>
      </c>
      <c r="M8" s="221">
        <v>0.72916666666666663</v>
      </c>
      <c r="N8" s="221">
        <v>0.27083333333333331</v>
      </c>
    </row>
    <row r="9" spans="1:16" ht="15.75" x14ac:dyDescent="0.2">
      <c r="A9" s="218" t="str">
        <f t="shared" si="0"/>
        <v>دو شنبه</v>
      </c>
      <c r="B9" s="218" t="str">
        <f>C$2&amp;"/"&amp;E$2&amp;D$2&amp;"/"&amp;"0"&amp;8</f>
        <v>1404/02/08</v>
      </c>
      <c r="C9" s="218"/>
      <c r="D9" s="218"/>
      <c r="E9" s="218"/>
      <c r="F9" s="218"/>
      <c r="G9" s="220"/>
      <c r="M9" s="221">
        <v>0.72916666666666663</v>
      </c>
      <c r="N9" s="221">
        <v>0.27083333333333331</v>
      </c>
    </row>
    <row r="10" spans="1:16" ht="15.75" x14ac:dyDescent="0.2">
      <c r="A10" s="218" t="str">
        <f t="shared" si="0"/>
        <v>سه شنبه</v>
      </c>
      <c r="B10" s="218" t="str">
        <f>C$2&amp;"/"&amp;E$2&amp;D$2&amp;"/"&amp;"0"&amp;9</f>
        <v>1404/02/09</v>
      </c>
      <c r="C10" s="218"/>
      <c r="D10" s="218"/>
      <c r="E10" s="218"/>
      <c r="F10" s="223"/>
      <c r="G10" s="220">
        <v>0</v>
      </c>
      <c r="M10" s="221">
        <v>0.72916666666666663</v>
      </c>
      <c r="N10" s="221">
        <v>0.27083333333333331</v>
      </c>
    </row>
    <row r="11" spans="1:16" ht="15.75" x14ac:dyDescent="0.2">
      <c r="A11" s="218" t="str">
        <f t="shared" si="0"/>
        <v>چهار شنبه</v>
      </c>
      <c r="B11" s="218" t="str">
        <f>C$2&amp;"/"&amp;E$2&amp;D$2&amp;"/"&amp;10</f>
        <v>1404/02/10</v>
      </c>
      <c r="C11" s="218"/>
      <c r="D11" s="218"/>
      <c r="E11" s="218"/>
      <c r="F11" s="223"/>
      <c r="G11" s="220">
        <v>0</v>
      </c>
      <c r="M11" s="221">
        <v>0.72916666666666663</v>
      </c>
      <c r="N11" s="221">
        <v>0.27083333333333331</v>
      </c>
    </row>
    <row r="12" spans="1:16" ht="15.75" x14ac:dyDescent="0.2">
      <c r="A12" s="218" t="str">
        <f t="shared" si="0"/>
        <v>پنج شنبه</v>
      </c>
      <c r="B12" s="218" t="str">
        <f>C$2&amp;"/"&amp;E$2&amp;D$2&amp;"/"&amp;11</f>
        <v>1404/02/11</v>
      </c>
      <c r="C12" s="218"/>
      <c r="D12" s="218"/>
      <c r="E12" s="218"/>
      <c r="F12" s="223"/>
      <c r="G12" s="220">
        <v>0</v>
      </c>
      <c r="M12" s="221">
        <v>0.72916666666666663</v>
      </c>
      <c r="N12" s="221">
        <v>0.27083333333333331</v>
      </c>
    </row>
    <row r="13" spans="1:16" ht="15.75" x14ac:dyDescent="0.2">
      <c r="A13" s="218" t="str">
        <f t="shared" si="0"/>
        <v>جمعه</v>
      </c>
      <c r="B13" s="218" t="str">
        <f>C$2&amp;"/"&amp;E$2&amp;D$2&amp;"/"&amp;12</f>
        <v>1404/02/12</v>
      </c>
      <c r="C13" s="218"/>
      <c r="D13" s="218"/>
      <c r="E13" s="218"/>
      <c r="F13" s="223"/>
      <c r="G13" s="220">
        <v>0</v>
      </c>
      <c r="M13" s="221">
        <v>0.72916666666666663</v>
      </c>
      <c r="N13" s="221">
        <v>0.27083333333333331</v>
      </c>
    </row>
    <row r="14" spans="1:16" ht="15.75" x14ac:dyDescent="0.2">
      <c r="A14" s="218" t="str">
        <f t="shared" si="0"/>
        <v>شنبه</v>
      </c>
      <c r="B14" s="218" t="str">
        <f>C$2&amp;"/"&amp;E$2&amp;D$2&amp;"/"&amp;13</f>
        <v>1404/02/13</v>
      </c>
      <c r="C14" s="218"/>
      <c r="D14" s="218"/>
      <c r="E14" s="218"/>
      <c r="F14" s="223"/>
      <c r="G14" s="220">
        <v>0</v>
      </c>
      <c r="M14" s="221">
        <v>0.72916666666666663</v>
      </c>
      <c r="N14" s="221">
        <v>0.27083333333333331</v>
      </c>
    </row>
    <row r="15" spans="1:16" ht="15.75" x14ac:dyDescent="0.2">
      <c r="A15" s="218" t="str">
        <f t="shared" si="0"/>
        <v>یک شنبه</v>
      </c>
      <c r="B15" s="218" t="str">
        <f>C$2&amp;"/"&amp;E$2&amp;D$2&amp;"/"&amp;14</f>
        <v>1404/02/14</v>
      </c>
      <c r="C15" s="218"/>
      <c r="D15" s="218"/>
      <c r="E15" s="218"/>
      <c r="F15" s="223"/>
      <c r="G15" s="220">
        <v>0</v>
      </c>
      <c r="M15" s="221">
        <v>0.72916666666666663</v>
      </c>
      <c r="N15" s="221">
        <v>0.27083333333333331</v>
      </c>
    </row>
    <row r="16" spans="1:16" ht="15.75" x14ac:dyDescent="0.2">
      <c r="A16" s="218" t="str">
        <f t="shared" si="0"/>
        <v>دو شنبه</v>
      </c>
      <c r="B16" s="218" t="str">
        <f>C$2&amp;"/"&amp;E$2&amp;D$2&amp;"/"&amp;15</f>
        <v>1404/02/15</v>
      </c>
      <c r="C16" s="218"/>
      <c r="D16" s="218"/>
      <c r="E16" s="218"/>
      <c r="F16" s="218"/>
      <c r="G16" s="220"/>
      <c r="M16" s="221">
        <v>0.72916666666666663</v>
      </c>
      <c r="N16" s="221">
        <v>0.27083333333333331</v>
      </c>
    </row>
    <row r="17" spans="1:14" ht="15.75" x14ac:dyDescent="0.2">
      <c r="A17" s="218" t="str">
        <f t="shared" si="0"/>
        <v>سه شنبه</v>
      </c>
      <c r="B17" s="218" t="str">
        <f>C$2&amp;"/"&amp;E$2&amp;D$2&amp;"/"&amp;16</f>
        <v>1404/02/16</v>
      </c>
      <c r="C17" s="218"/>
      <c r="D17" s="218"/>
      <c r="E17" s="218"/>
      <c r="F17" s="223"/>
      <c r="G17" s="220">
        <v>0</v>
      </c>
      <c r="M17" s="221">
        <v>0.72916666666666663</v>
      </c>
      <c r="N17" s="221">
        <v>0.27083333333333331</v>
      </c>
    </row>
    <row r="18" spans="1:14" ht="15.75" x14ac:dyDescent="0.2">
      <c r="A18" s="218" t="str">
        <f t="shared" si="0"/>
        <v>چهار شنبه</v>
      </c>
      <c r="B18" s="218" t="str">
        <f>C$2&amp;"/"&amp;E$2&amp;D$2&amp;"/"&amp;17</f>
        <v>1404/02/17</v>
      </c>
      <c r="C18" s="218"/>
      <c r="D18" s="218"/>
      <c r="E18" s="218"/>
      <c r="F18" s="223"/>
      <c r="G18" s="220">
        <v>0</v>
      </c>
      <c r="M18" s="221">
        <v>0.72916666666666663</v>
      </c>
      <c r="N18" s="221">
        <v>0.27083333333333331</v>
      </c>
    </row>
    <row r="19" spans="1:14" ht="15.75" x14ac:dyDescent="0.2">
      <c r="A19" s="218" t="str">
        <f t="shared" si="0"/>
        <v>پنج شنبه</v>
      </c>
      <c r="B19" s="218" t="str">
        <f>C$2&amp;"/"&amp;E$2&amp;D$2&amp;"/"&amp;18</f>
        <v>1404/02/18</v>
      </c>
      <c r="C19" s="218"/>
      <c r="D19" s="218"/>
      <c r="E19" s="218"/>
      <c r="F19" s="223"/>
      <c r="G19" s="220">
        <v>0</v>
      </c>
      <c r="M19" s="221">
        <v>0.72916666666666663</v>
      </c>
      <c r="N19" s="221">
        <v>0.27083333333333331</v>
      </c>
    </row>
    <row r="20" spans="1:14" ht="15.75" x14ac:dyDescent="0.2">
      <c r="A20" s="218" t="str">
        <f t="shared" si="0"/>
        <v>جمعه</v>
      </c>
      <c r="B20" s="218" t="str">
        <f>C$2&amp;"/"&amp;E$2&amp;D$2&amp;"/"&amp;19</f>
        <v>1404/02/19</v>
      </c>
      <c r="C20" s="218"/>
      <c r="D20" s="218"/>
      <c r="E20" s="218"/>
      <c r="F20" s="223"/>
      <c r="G20" s="220">
        <v>0</v>
      </c>
      <c r="M20" s="221">
        <v>0.72916666666666663</v>
      </c>
      <c r="N20" s="221">
        <v>0.27083333333333331</v>
      </c>
    </row>
    <row r="21" spans="1:14" ht="15.75" x14ac:dyDescent="0.2">
      <c r="A21" s="218" t="str">
        <f t="shared" si="0"/>
        <v>شنبه</v>
      </c>
      <c r="B21" s="218" t="str">
        <f>C$2&amp;"/"&amp;E$2&amp;D$2&amp;"/"&amp;20</f>
        <v>1404/02/20</v>
      </c>
      <c r="C21" s="218"/>
      <c r="D21" s="218"/>
      <c r="E21" s="218"/>
      <c r="F21" s="223"/>
      <c r="G21" s="220">
        <v>0</v>
      </c>
      <c r="M21" s="221">
        <v>0.72916666666666663</v>
      </c>
      <c r="N21" s="221">
        <v>0.27083333333333331</v>
      </c>
    </row>
    <row r="22" spans="1:14" ht="15.75" x14ac:dyDescent="0.2">
      <c r="A22" s="218" t="str">
        <f t="shared" si="0"/>
        <v>یک شنبه</v>
      </c>
      <c r="B22" s="218" t="str">
        <f>C$2&amp;"/"&amp;E$2&amp;D$2&amp;"/"&amp;21</f>
        <v>1404/02/21</v>
      </c>
      <c r="C22" s="218"/>
      <c r="D22" s="218"/>
      <c r="E22" s="218"/>
      <c r="F22" s="223"/>
      <c r="G22" s="220">
        <v>0</v>
      </c>
      <c r="M22" s="221">
        <v>0.72916666666666663</v>
      </c>
      <c r="N22" s="221">
        <v>0.27083333333333331</v>
      </c>
    </row>
    <row r="23" spans="1:14" ht="15.75" x14ac:dyDescent="0.2">
      <c r="A23" s="218" t="str">
        <f t="shared" si="0"/>
        <v>دو شنبه</v>
      </c>
      <c r="B23" s="218" t="str">
        <f>C$2&amp;"/"&amp;E$2&amp;D$2&amp;"/"&amp;22</f>
        <v>1404/02/22</v>
      </c>
      <c r="C23" s="218"/>
      <c r="D23" s="218"/>
      <c r="E23" s="218"/>
      <c r="F23" s="218"/>
      <c r="G23" s="220"/>
      <c r="M23" s="221">
        <v>0.72916666666666663</v>
      </c>
      <c r="N23" s="221">
        <v>0.27083333333333331</v>
      </c>
    </row>
    <row r="24" spans="1:14" ht="15.75" x14ac:dyDescent="0.2">
      <c r="A24" s="218" t="str">
        <f t="shared" si="0"/>
        <v>سه شنبه</v>
      </c>
      <c r="B24" s="218" t="str">
        <f>C$2&amp;"/"&amp;E$2&amp;D$2&amp;"/"&amp;23</f>
        <v>1404/02/23</v>
      </c>
      <c r="C24" s="218"/>
      <c r="D24" s="218"/>
      <c r="E24" s="218"/>
      <c r="F24" s="223"/>
      <c r="G24" s="220">
        <v>0</v>
      </c>
      <c r="M24" s="221">
        <v>0.72916666666666663</v>
      </c>
      <c r="N24" s="221">
        <v>0.27083333333333331</v>
      </c>
    </row>
    <row r="25" spans="1:14" ht="15.75" x14ac:dyDescent="0.2">
      <c r="A25" s="218" t="str">
        <f t="shared" si="0"/>
        <v>چهار شنبه</v>
      </c>
      <c r="B25" s="218" t="str">
        <f>C$2&amp;"/"&amp;E$2&amp;D$2&amp;"/"&amp;24</f>
        <v>1404/02/24</v>
      </c>
      <c r="C25" s="218"/>
      <c r="D25" s="218"/>
      <c r="E25" s="218"/>
      <c r="F25" s="223"/>
      <c r="G25" s="220">
        <v>0</v>
      </c>
      <c r="M25" s="221">
        <v>0.72916666666666663</v>
      </c>
      <c r="N25" s="221">
        <v>0.27083333333333331</v>
      </c>
    </row>
    <row r="26" spans="1:14" ht="15.75" x14ac:dyDescent="0.2">
      <c r="A26" s="218" t="str">
        <f t="shared" si="0"/>
        <v>پنج شنبه</v>
      </c>
      <c r="B26" s="218" t="str">
        <f>C$2&amp;"/"&amp;E$2&amp;D$2&amp;"/"&amp;25</f>
        <v>1404/02/25</v>
      </c>
      <c r="C26" s="218"/>
      <c r="D26" s="218"/>
      <c r="E26" s="218"/>
      <c r="F26" s="223"/>
      <c r="G26" s="220">
        <v>0</v>
      </c>
      <c r="M26" s="221">
        <v>0.72916666666666663</v>
      </c>
      <c r="N26" s="221">
        <v>0.27083333333333331</v>
      </c>
    </row>
    <row r="27" spans="1:14" ht="15.75" x14ac:dyDescent="0.2">
      <c r="A27" s="218" t="str">
        <f t="shared" si="0"/>
        <v>جمعه</v>
      </c>
      <c r="B27" s="218" t="str">
        <f>C$2&amp;"/"&amp;E$2&amp;D$2&amp;"/"&amp;26</f>
        <v>1404/02/26</v>
      </c>
      <c r="C27" s="218"/>
      <c r="D27" s="218"/>
      <c r="E27" s="218"/>
      <c r="F27" s="223"/>
      <c r="G27" s="220">
        <v>0</v>
      </c>
      <c r="M27" s="221">
        <v>0.72916666666666663</v>
      </c>
      <c r="N27" s="221">
        <v>0.27083333333333331</v>
      </c>
    </row>
    <row r="28" spans="1:14" ht="15.75" x14ac:dyDescent="0.2">
      <c r="A28" s="218" t="str">
        <f t="shared" si="0"/>
        <v>شنبه</v>
      </c>
      <c r="B28" s="218" t="str">
        <f>C$2&amp;"/"&amp;E$2&amp;D$2&amp;"/"&amp;27</f>
        <v>1404/02/27</v>
      </c>
      <c r="C28" s="218"/>
      <c r="D28" s="218"/>
      <c r="E28" s="218"/>
      <c r="F28" s="223"/>
      <c r="G28" s="220">
        <v>0</v>
      </c>
      <c r="M28" s="221">
        <v>0.72916666666666663</v>
      </c>
      <c r="N28" s="221">
        <v>0.27083333333333331</v>
      </c>
    </row>
    <row r="29" spans="1:14" ht="15.75" x14ac:dyDescent="0.2">
      <c r="A29" s="218" t="str">
        <f t="shared" si="0"/>
        <v>یک شنبه</v>
      </c>
      <c r="B29" s="218" t="str">
        <f>C$2&amp;"/"&amp;E$2&amp;D$2&amp;"/"&amp;28</f>
        <v>1404/02/28</v>
      </c>
      <c r="C29" s="218"/>
      <c r="D29" s="218"/>
      <c r="E29" s="218"/>
      <c r="F29" s="223"/>
      <c r="G29" s="220">
        <v>0</v>
      </c>
      <c r="M29" s="221">
        <v>0.72916666666666663</v>
      </c>
      <c r="N29" s="221">
        <v>0.27083333333333331</v>
      </c>
    </row>
    <row r="30" spans="1:14" ht="15.75" x14ac:dyDescent="0.2">
      <c r="A30" s="218" t="str">
        <f t="shared" si="0"/>
        <v>دو شنبه</v>
      </c>
      <c r="B30" s="218" t="str">
        <f>C$2&amp;"/"&amp;E$2&amp;D$2&amp;"/"&amp;29</f>
        <v>1404/02/29</v>
      </c>
      <c r="C30" s="218"/>
      <c r="D30" s="218"/>
      <c r="E30" s="218"/>
      <c r="F30" s="218"/>
      <c r="G30" s="220"/>
      <c r="M30" s="221">
        <v>0.72916666666666663</v>
      </c>
      <c r="N30" s="221">
        <v>0.27083333333333331</v>
      </c>
    </row>
    <row r="31" spans="1:14" ht="15.75" x14ac:dyDescent="0.2">
      <c r="A31" s="218" t="str">
        <f t="shared" si="0"/>
        <v>سه شنبه</v>
      </c>
      <c r="B31" s="218" t="str">
        <f>C$2&amp;"/"&amp;E$2&amp;D$2&amp;"/"&amp;30</f>
        <v>1404/02/30</v>
      </c>
      <c r="C31" s="218"/>
      <c r="D31" s="218"/>
      <c r="E31" s="218"/>
      <c r="F31" s="223"/>
      <c r="G31" s="220">
        <v>0</v>
      </c>
      <c r="M31" s="221">
        <v>0.72916666666666663</v>
      </c>
      <c r="N31" s="221">
        <v>0.27083333333333331</v>
      </c>
    </row>
    <row r="32" spans="1:14" ht="15.75" x14ac:dyDescent="0.2">
      <c r="A32" s="218" t="str">
        <f t="shared" si="0"/>
        <v>چهار شنبه</v>
      </c>
      <c r="B32" s="218" t="str">
        <f>C$2&amp;"/"&amp;E$2&amp;D$2&amp;"/"&amp;31</f>
        <v>1404/02/31</v>
      </c>
      <c r="C32" s="218"/>
      <c r="D32" s="218"/>
      <c r="E32" s="218"/>
      <c r="F32" s="223"/>
      <c r="G32" s="220">
        <v>0</v>
      </c>
      <c r="M32" s="221">
        <v>0.72916666666666663</v>
      </c>
      <c r="N32" s="221">
        <v>0.27083333333333331</v>
      </c>
    </row>
    <row r="33" spans="2:14" ht="15.75" x14ac:dyDescent="0.2">
      <c r="B33" s="224" t="s">
        <v>404</v>
      </c>
      <c r="F33" s="223"/>
      <c r="G33" s="220">
        <v>0</v>
      </c>
      <c r="M33" s="221">
        <v>0.72916666666666663</v>
      </c>
      <c r="N33" s="221">
        <v>0.27083333333333331</v>
      </c>
    </row>
    <row r="34" spans="2:14" ht="18" x14ac:dyDescent="0.2">
      <c r="B34" s="226" t="s">
        <v>405</v>
      </c>
      <c r="F34" s="223"/>
      <c r="G34" s="220">
        <v>0</v>
      </c>
      <c r="M34" s="221">
        <v>0.72916666666666663</v>
      </c>
      <c r="N34" s="221">
        <v>0.27083333333333331</v>
      </c>
    </row>
    <row r="35" spans="2:14" ht="15.75" x14ac:dyDescent="0.2">
      <c r="F35" s="223"/>
      <c r="G35" s="220">
        <v>0</v>
      </c>
      <c r="M35" s="221">
        <v>0.72916666666666663</v>
      </c>
      <c r="N35" s="221">
        <v>0.27083333333333331</v>
      </c>
    </row>
    <row r="38" spans="2:14" x14ac:dyDescent="0.2">
      <c r="N38" s="219">
        <f>30-L38-K38-J38+1</f>
        <v>31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385E-19D9-4DF4-88B8-F87BDF6B5CBA}">
  <dimension ref="A1:P38"/>
  <sheetViews>
    <sheetView rightToLeft="1" topLeftCell="A3" zoomScale="115" zoomScaleNormal="115" workbookViewId="0">
      <selection activeCell="H38" sqref="H38"/>
    </sheetView>
  </sheetViews>
  <sheetFormatPr defaultRowHeight="12.75" x14ac:dyDescent="0.2"/>
  <cols>
    <col min="1" max="1" width="22.625" style="219" customWidth="1"/>
    <col min="2" max="2" width="3.625" style="219" customWidth="1"/>
    <col min="3" max="3" width="22.625" style="219" customWidth="1"/>
    <col min="4" max="4" width="3.625" style="219" customWidth="1"/>
    <col min="5" max="5" width="22.125" style="219" customWidth="1"/>
    <col min="6" max="16384" width="9" style="219"/>
  </cols>
  <sheetData>
    <row r="1" spans="1:16" ht="13.5" thickBot="1" x14ac:dyDescent="0.25"/>
    <row r="2" spans="1:16" ht="41.25" customHeight="1" thickBot="1" x14ac:dyDescent="0.25">
      <c r="A2" s="227" t="s">
        <v>432</v>
      </c>
      <c r="B2" s="228"/>
      <c r="C2" s="227" t="s">
        <v>433</v>
      </c>
      <c r="D2" s="228"/>
      <c r="E2" s="229" t="s">
        <v>434</v>
      </c>
    </row>
    <row r="3" spans="1:16" ht="21" customHeight="1" thickBot="1" x14ac:dyDescent="0.25">
      <c r="E3" s="219" t="s">
        <v>435</v>
      </c>
    </row>
    <row r="4" spans="1:16" ht="41.25" customHeight="1" thickBot="1" x14ac:dyDescent="0.25">
      <c r="A4" s="227" t="s">
        <v>436</v>
      </c>
      <c r="B4" s="228"/>
      <c r="C4" s="227" t="s">
        <v>437</v>
      </c>
      <c r="D4" s="228"/>
      <c r="E4" s="227" t="s">
        <v>438</v>
      </c>
      <c r="P4" s="219" t="s">
        <v>406</v>
      </c>
    </row>
    <row r="5" spans="1:16" ht="20.25" customHeight="1" thickBot="1" x14ac:dyDescent="0.4">
      <c r="B5" s="230"/>
      <c r="F5" s="220"/>
      <c r="G5" s="220">
        <v>4.1666666666666664E-2</v>
      </c>
      <c r="M5" s="231">
        <v>0.72916666666666663</v>
      </c>
      <c r="N5" s="232">
        <v>0.27083333333333331</v>
      </c>
      <c r="O5" s="233" t="s">
        <v>439</v>
      </c>
      <c r="P5" s="233" t="str">
        <f>'تغییر تاریخ'!B2</f>
        <v>1404/02/01</v>
      </c>
    </row>
    <row r="6" spans="1:16" ht="41.25" customHeight="1" thickBot="1" x14ac:dyDescent="0.25">
      <c r="A6" s="227" t="s">
        <v>440</v>
      </c>
      <c r="C6" s="227" t="s">
        <v>441</v>
      </c>
      <c r="D6" s="228"/>
      <c r="F6" s="220"/>
      <c r="G6" s="220">
        <v>0</v>
      </c>
      <c r="M6" s="231">
        <v>0.47916666666666669</v>
      </c>
      <c r="N6" s="232">
        <v>0.27083333333333331</v>
      </c>
      <c r="O6" s="234" t="s">
        <v>442</v>
      </c>
      <c r="P6" s="233" t="str">
        <f>'تغییر تاریخ'!B3</f>
        <v>1404/02/02</v>
      </c>
    </row>
    <row r="7" spans="1:16" ht="22.5" customHeight="1" thickBot="1" x14ac:dyDescent="0.25">
      <c r="F7" s="220"/>
      <c r="G7" s="220">
        <v>4.1666666666666664E-2</v>
      </c>
      <c r="M7" s="231">
        <v>0.72916666666666663</v>
      </c>
      <c r="N7" s="232">
        <v>0.27083333333333331</v>
      </c>
      <c r="O7" s="233" t="s">
        <v>443</v>
      </c>
      <c r="P7" s="233" t="str">
        <f>'تغییر تاریخ'!B4</f>
        <v>1404/02/03</v>
      </c>
    </row>
    <row r="8" spans="1:16" ht="41.25" customHeight="1" thickBot="1" x14ac:dyDescent="0.25">
      <c r="A8" s="229" t="s">
        <v>444</v>
      </c>
      <c r="C8" s="227" t="s">
        <v>445</v>
      </c>
      <c r="D8" s="228"/>
      <c r="F8" s="220"/>
      <c r="G8" s="220">
        <v>0</v>
      </c>
      <c r="M8" s="231">
        <v>0.72916666666666663</v>
      </c>
      <c r="N8" s="232">
        <v>0.27083333333333331</v>
      </c>
      <c r="O8" s="233" t="s">
        <v>446</v>
      </c>
      <c r="P8" s="233"/>
    </row>
    <row r="9" spans="1:16" ht="22.5" customHeight="1" thickBot="1" x14ac:dyDescent="0.25">
      <c r="F9" s="220"/>
      <c r="G9" s="220">
        <v>4.1666666666666664E-2</v>
      </c>
      <c r="M9" s="231">
        <v>0.72916666666666663</v>
      </c>
      <c r="N9" s="232">
        <v>0.27083333333333331</v>
      </c>
      <c r="O9" s="233" t="s">
        <v>447</v>
      </c>
      <c r="P9" s="233" t="s">
        <v>407</v>
      </c>
    </row>
    <row r="10" spans="1:16" ht="41.25" customHeight="1" thickBot="1" x14ac:dyDescent="0.25">
      <c r="A10" s="229" t="s">
        <v>448</v>
      </c>
      <c r="C10" s="227" t="s">
        <v>449</v>
      </c>
      <c r="D10" s="228"/>
      <c r="F10" s="220"/>
      <c r="G10" s="220">
        <v>0</v>
      </c>
      <c r="M10" s="231">
        <v>0.72916666666666663</v>
      </c>
      <c r="N10" s="232">
        <v>0.27083333333333331</v>
      </c>
      <c r="O10" s="233" t="s">
        <v>450</v>
      </c>
      <c r="P10" s="233" t="s">
        <v>408</v>
      </c>
    </row>
    <row r="11" spans="1:16" ht="13.5" thickBot="1" x14ac:dyDescent="0.25">
      <c r="F11" s="220"/>
      <c r="G11" s="220">
        <v>0</v>
      </c>
      <c r="M11" s="231">
        <v>0.72916666666666663</v>
      </c>
      <c r="N11" s="232">
        <v>0.27083333333333331</v>
      </c>
      <c r="O11" s="233" t="s">
        <v>451</v>
      </c>
      <c r="P11" s="233" t="s">
        <v>409</v>
      </c>
    </row>
    <row r="12" spans="1:16" ht="21" thickBot="1" x14ac:dyDescent="0.25">
      <c r="C12" s="227"/>
      <c r="F12" s="220"/>
      <c r="G12" s="220">
        <v>0</v>
      </c>
      <c r="M12" s="231">
        <v>0.72916666666666663</v>
      </c>
      <c r="N12" s="232">
        <v>0.27083333333333331</v>
      </c>
      <c r="O12" s="233" t="s">
        <v>439</v>
      </c>
      <c r="P12" s="233" t="s">
        <v>410</v>
      </c>
    </row>
    <row r="13" spans="1:16" ht="21" thickBot="1" x14ac:dyDescent="0.25">
      <c r="C13" s="227"/>
      <c r="F13" s="220"/>
      <c r="G13" s="220">
        <v>0</v>
      </c>
      <c r="M13" s="231">
        <v>0.72916666666666663</v>
      </c>
      <c r="N13" s="232">
        <v>0.27083333333333331</v>
      </c>
      <c r="O13" s="234" t="s">
        <v>442</v>
      </c>
      <c r="P13" s="233" t="s">
        <v>411</v>
      </c>
    </row>
    <row r="14" spans="1:16" ht="21" thickBot="1" x14ac:dyDescent="0.4">
      <c r="B14" s="230" t="s">
        <v>452</v>
      </c>
      <c r="C14" s="227"/>
      <c r="F14" s="220"/>
      <c r="G14" s="220">
        <v>0</v>
      </c>
      <c r="M14" s="231">
        <v>0.72916666666666663</v>
      </c>
      <c r="N14" s="232">
        <v>0.27083333333333331</v>
      </c>
      <c r="O14" s="233" t="s">
        <v>443</v>
      </c>
      <c r="P14" s="233" t="s">
        <v>412</v>
      </c>
    </row>
    <row r="15" spans="1:16" x14ac:dyDescent="0.2">
      <c r="F15" s="220"/>
      <c r="G15" s="220">
        <v>0</v>
      </c>
      <c r="M15" s="231">
        <v>0.72916666666666663</v>
      </c>
      <c r="N15" s="232">
        <v>0.27083333333333331</v>
      </c>
      <c r="O15" s="233" t="s">
        <v>446</v>
      </c>
      <c r="P15" s="233" t="s">
        <v>413</v>
      </c>
    </row>
    <row r="16" spans="1:16" x14ac:dyDescent="0.2">
      <c r="F16" s="220"/>
      <c r="G16" s="220">
        <v>4.1666666666666664E-2</v>
      </c>
      <c r="M16" s="231">
        <v>0.72916666666666663</v>
      </c>
      <c r="N16" s="232">
        <v>0.27083333333333331</v>
      </c>
      <c r="O16" s="233" t="s">
        <v>447</v>
      </c>
      <c r="P16" s="233" t="s">
        <v>414</v>
      </c>
    </row>
    <row r="17" spans="2:16" x14ac:dyDescent="0.2">
      <c r="F17" s="220"/>
      <c r="G17" s="220">
        <v>0</v>
      </c>
      <c r="M17" s="231">
        <v>0.72916666666666663</v>
      </c>
      <c r="N17" s="232">
        <v>0.27083333333333331</v>
      </c>
      <c r="O17" s="233" t="s">
        <v>450</v>
      </c>
      <c r="P17" s="233" t="s">
        <v>415</v>
      </c>
    </row>
    <row r="18" spans="2:16" x14ac:dyDescent="0.2">
      <c r="F18" s="220"/>
      <c r="G18" s="220">
        <v>0</v>
      </c>
      <c r="M18" s="231">
        <v>0.72916666666666663</v>
      </c>
      <c r="N18" s="232">
        <v>0.27083333333333331</v>
      </c>
      <c r="O18" s="233" t="s">
        <v>451</v>
      </c>
      <c r="P18" s="233" t="s">
        <v>416</v>
      </c>
    </row>
    <row r="19" spans="2:16" x14ac:dyDescent="0.2">
      <c r="F19" s="220"/>
      <c r="G19" s="220">
        <v>0</v>
      </c>
      <c r="M19" s="231">
        <v>0.72916666666666663</v>
      </c>
      <c r="N19" s="232">
        <v>0.27083333333333331</v>
      </c>
      <c r="O19" s="233" t="s">
        <v>439</v>
      </c>
      <c r="P19" s="233" t="s">
        <v>417</v>
      </c>
    </row>
    <row r="20" spans="2:16" x14ac:dyDescent="0.2">
      <c r="F20" s="220"/>
      <c r="G20" s="220">
        <v>0</v>
      </c>
      <c r="M20" s="231">
        <v>0.72916666666666663</v>
      </c>
      <c r="N20" s="232">
        <v>0.27083333333333331</v>
      </c>
      <c r="O20" s="234" t="s">
        <v>442</v>
      </c>
      <c r="P20" s="233" t="s">
        <v>418</v>
      </c>
    </row>
    <row r="21" spans="2:16" ht="15" x14ac:dyDescent="0.35">
      <c r="B21" s="230" t="s">
        <v>452</v>
      </c>
      <c r="F21" s="220"/>
      <c r="G21" s="220">
        <v>0</v>
      </c>
      <c r="M21" s="231">
        <v>0.72916666666666663</v>
      </c>
      <c r="N21" s="232">
        <v>0.27083333333333331</v>
      </c>
      <c r="O21" s="233" t="s">
        <v>443</v>
      </c>
      <c r="P21" s="233" t="s">
        <v>419</v>
      </c>
    </row>
    <row r="22" spans="2:16" x14ac:dyDescent="0.2">
      <c r="F22" s="220"/>
      <c r="G22" s="220">
        <v>0</v>
      </c>
      <c r="M22" s="231">
        <v>0.72916666666666663</v>
      </c>
      <c r="N22" s="232">
        <v>0.27083333333333331</v>
      </c>
      <c r="O22" s="233" t="s">
        <v>446</v>
      </c>
      <c r="P22" s="233" t="s">
        <v>453</v>
      </c>
    </row>
    <row r="23" spans="2:16" x14ac:dyDescent="0.2">
      <c r="F23" s="220"/>
      <c r="G23" s="220">
        <v>4.1666666666666664E-2</v>
      </c>
      <c r="M23" s="231">
        <v>0.72916666666666663</v>
      </c>
      <c r="N23" s="232">
        <v>0.27083333333333331</v>
      </c>
      <c r="O23" s="233" t="s">
        <v>447</v>
      </c>
      <c r="P23" s="233" t="s">
        <v>420</v>
      </c>
    </row>
    <row r="24" spans="2:16" x14ac:dyDescent="0.2">
      <c r="F24" s="220"/>
      <c r="G24" s="220">
        <v>0</v>
      </c>
      <c r="M24" s="231">
        <v>0.72916666666666663</v>
      </c>
      <c r="N24" s="232">
        <v>0.27083333333333331</v>
      </c>
      <c r="O24" s="233" t="s">
        <v>450</v>
      </c>
      <c r="P24" s="233" t="s">
        <v>421</v>
      </c>
    </row>
    <row r="25" spans="2:16" x14ac:dyDescent="0.2">
      <c r="F25" s="220"/>
      <c r="G25" s="220">
        <v>0</v>
      </c>
      <c r="M25" s="231">
        <v>0.72916666666666663</v>
      </c>
      <c r="N25" s="232">
        <v>0.27083333333333331</v>
      </c>
      <c r="O25" s="233" t="s">
        <v>451</v>
      </c>
      <c r="P25" s="233" t="s">
        <v>422</v>
      </c>
    </row>
    <row r="26" spans="2:16" x14ac:dyDescent="0.2">
      <c r="F26" s="220"/>
      <c r="G26" s="220">
        <v>0</v>
      </c>
      <c r="M26" s="231">
        <v>0.72916666666666663</v>
      </c>
      <c r="N26" s="232">
        <v>0.27083333333333331</v>
      </c>
      <c r="O26" s="233" t="s">
        <v>439</v>
      </c>
      <c r="P26" s="233" t="s">
        <v>423</v>
      </c>
    </row>
    <row r="27" spans="2:16" x14ac:dyDescent="0.2">
      <c r="F27" s="220"/>
      <c r="G27" s="220">
        <v>0</v>
      </c>
      <c r="M27" s="231">
        <v>0.72916666666666663</v>
      </c>
      <c r="N27" s="232">
        <v>0.27083333333333331</v>
      </c>
      <c r="O27" s="234" t="s">
        <v>442</v>
      </c>
      <c r="P27" s="233" t="s">
        <v>424</v>
      </c>
    </row>
    <row r="28" spans="2:16" x14ac:dyDescent="0.2">
      <c r="F28" s="220"/>
      <c r="G28" s="220">
        <v>0</v>
      </c>
      <c r="M28" s="231">
        <v>0.72916666666666663</v>
      </c>
      <c r="N28" s="232">
        <v>0.27083333333333331</v>
      </c>
      <c r="O28" s="233" t="s">
        <v>443</v>
      </c>
      <c r="P28" s="233" t="s">
        <v>425</v>
      </c>
    </row>
    <row r="29" spans="2:16" x14ac:dyDescent="0.2">
      <c r="F29" s="220"/>
      <c r="G29" s="220">
        <v>0</v>
      </c>
      <c r="M29" s="231">
        <v>0.72916666666666663</v>
      </c>
      <c r="N29" s="232">
        <v>0.27083333333333331</v>
      </c>
      <c r="O29" s="233" t="s">
        <v>446</v>
      </c>
      <c r="P29" s="233" t="s">
        <v>426</v>
      </c>
    </row>
    <row r="30" spans="2:16" ht="15" x14ac:dyDescent="0.35">
      <c r="B30" s="230"/>
      <c r="F30" s="220"/>
      <c r="G30" s="220">
        <v>4.1666666666666664E-2</v>
      </c>
      <c r="M30" s="231">
        <v>0.72916666666666663</v>
      </c>
      <c r="N30" s="232">
        <v>0.27083333333333331</v>
      </c>
      <c r="O30" s="233" t="s">
        <v>447</v>
      </c>
      <c r="P30" s="233" t="s">
        <v>427</v>
      </c>
    </row>
    <row r="31" spans="2:16" ht="15" x14ac:dyDescent="0.35">
      <c r="B31" s="230"/>
      <c r="F31" s="220"/>
      <c r="G31" s="220">
        <v>0</v>
      </c>
      <c r="M31" s="231">
        <v>0.72916666666666663</v>
      </c>
      <c r="N31" s="232">
        <v>0.27083333333333331</v>
      </c>
      <c r="O31" s="233" t="s">
        <v>450</v>
      </c>
      <c r="P31" s="233" t="s">
        <v>428</v>
      </c>
    </row>
    <row r="32" spans="2:16" x14ac:dyDescent="0.2">
      <c r="F32" s="220"/>
      <c r="G32" s="220">
        <v>0</v>
      </c>
      <c r="M32" s="231">
        <v>0.72916666666666663</v>
      </c>
      <c r="N32" s="232">
        <v>0.27083333333333331</v>
      </c>
      <c r="O32" s="233" t="s">
        <v>451</v>
      </c>
      <c r="P32" s="233" t="s">
        <v>429</v>
      </c>
    </row>
    <row r="33" spans="2:16" ht="15" x14ac:dyDescent="0.35">
      <c r="B33" s="230" t="s">
        <v>404</v>
      </c>
      <c r="F33" s="220"/>
      <c r="G33" s="220">
        <v>0</v>
      </c>
      <c r="M33" s="231">
        <v>0.72916666666666663</v>
      </c>
      <c r="N33" s="232">
        <v>0.27083333333333331</v>
      </c>
      <c r="O33" s="233" t="s">
        <v>439</v>
      </c>
      <c r="P33" s="233" t="s">
        <v>454</v>
      </c>
    </row>
    <row r="34" spans="2:16" ht="18" x14ac:dyDescent="0.45">
      <c r="B34" s="235" t="s">
        <v>405</v>
      </c>
      <c r="F34" s="220"/>
      <c r="G34" s="220">
        <v>0</v>
      </c>
      <c r="M34" s="231">
        <v>0.72916666666666663</v>
      </c>
      <c r="N34" s="232">
        <v>0.27083333333333331</v>
      </c>
      <c r="O34" s="234" t="s">
        <v>442</v>
      </c>
      <c r="P34" s="233" t="s">
        <v>430</v>
      </c>
    </row>
    <row r="35" spans="2:16" x14ac:dyDescent="0.2">
      <c r="F35" s="220"/>
      <c r="G35" s="220">
        <v>0</v>
      </c>
      <c r="M35" s="231">
        <v>0.72916666666666663</v>
      </c>
      <c r="N35" s="232">
        <v>0.27083333333333331</v>
      </c>
      <c r="O35" s="233" t="s">
        <v>443</v>
      </c>
      <c r="P35" s="233" t="s">
        <v>431</v>
      </c>
    </row>
    <row r="38" spans="2:16" x14ac:dyDescent="0.2">
      <c r="N38" s="219">
        <f>30-L38-K38-J38+1</f>
        <v>31</v>
      </c>
      <c r="P38" s="219">
        <f>30-K38-J38+1</f>
        <v>31</v>
      </c>
    </row>
  </sheetData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4AF0-503F-4E16-9FEE-CFC5B5C48378}">
  <dimension ref="A1:T122"/>
  <sheetViews>
    <sheetView rightToLeft="1" tabSelected="1" topLeftCell="C1" workbookViewId="0">
      <selection activeCell="I5" sqref="I5"/>
    </sheetView>
  </sheetViews>
  <sheetFormatPr defaultRowHeight="14.25" x14ac:dyDescent="0.2"/>
  <cols>
    <col min="1" max="1" width="6.125" customWidth="1"/>
    <col min="2" max="2" width="13.25" customWidth="1"/>
    <col min="3" max="3" width="15" customWidth="1"/>
    <col min="4" max="4" width="17.75" customWidth="1"/>
    <col min="6" max="6" width="14.75" bestFit="1" customWidth="1"/>
    <col min="10" max="10" width="17.75" customWidth="1"/>
  </cols>
  <sheetData>
    <row r="1" spans="1:20" ht="33" thickBo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20" ht="26.25" x14ac:dyDescent="0.2">
      <c r="A2" s="205" t="s">
        <v>1</v>
      </c>
      <c r="B2" s="210" t="s">
        <v>2</v>
      </c>
      <c r="C2" s="210" t="s">
        <v>3</v>
      </c>
      <c r="D2" s="212" t="s">
        <v>4</v>
      </c>
      <c r="E2" s="207" t="s">
        <v>5</v>
      </c>
      <c r="F2" s="212" t="s">
        <v>6</v>
      </c>
      <c r="G2" s="214" t="s">
        <v>7</v>
      </c>
      <c r="H2" s="215"/>
      <c r="I2" s="205" t="s">
        <v>8</v>
      </c>
      <c r="J2" s="207" t="s">
        <v>9</v>
      </c>
      <c r="K2" s="205" t="s">
        <v>10</v>
      </c>
      <c r="L2" s="207" t="s">
        <v>11</v>
      </c>
      <c r="M2" s="203" t="s">
        <v>12</v>
      </c>
      <c r="N2" s="205" t="s">
        <v>13</v>
      </c>
      <c r="O2" s="207" t="s">
        <v>14</v>
      </c>
      <c r="P2" s="205" t="s">
        <v>15</v>
      </c>
      <c r="Q2" s="205" t="s">
        <v>16</v>
      </c>
      <c r="R2" s="205" t="s">
        <v>17</v>
      </c>
      <c r="S2" s="205" t="s">
        <v>18</v>
      </c>
      <c r="T2" s="216" t="s">
        <v>19</v>
      </c>
    </row>
    <row r="3" spans="1:20" ht="53.25" thickBot="1" x14ac:dyDescent="0.25">
      <c r="A3" s="206"/>
      <c r="B3" s="211"/>
      <c r="C3" s="211"/>
      <c r="D3" s="213"/>
      <c r="E3" s="208"/>
      <c r="F3" s="213" t="s">
        <v>6</v>
      </c>
      <c r="G3" s="1" t="s">
        <v>20</v>
      </c>
      <c r="H3" s="2" t="s">
        <v>21</v>
      </c>
      <c r="I3" s="206"/>
      <c r="J3" s="208" t="s">
        <v>22</v>
      </c>
      <c r="K3" s="206" t="s">
        <v>22</v>
      </c>
      <c r="L3" s="208"/>
      <c r="M3" s="204"/>
      <c r="N3" s="206"/>
      <c r="O3" s="208" t="s">
        <v>14</v>
      </c>
      <c r="P3" s="206"/>
      <c r="Q3" s="206"/>
      <c r="R3" s="206" t="s">
        <v>23</v>
      </c>
      <c r="S3" s="206"/>
      <c r="T3" s="217"/>
    </row>
    <row r="4" spans="1:20" ht="33.75" x14ac:dyDescent="0.2">
      <c r="A4" s="3">
        <v>1</v>
      </c>
      <c r="B4" s="4">
        <v>510107</v>
      </c>
      <c r="C4" s="5" t="s">
        <v>24</v>
      </c>
      <c r="D4" s="6" t="s">
        <v>25</v>
      </c>
      <c r="E4" s="7">
        <f>'قاسم کشاورز'!Q38</f>
        <v>31</v>
      </c>
      <c r="F4" s="8">
        <v>11.5</v>
      </c>
      <c r="G4" s="9">
        <f>'قاسم کشاورز'!O38</f>
        <v>23</v>
      </c>
      <c r="H4" s="10"/>
      <c r="I4" s="11">
        <f>G4+H4</f>
        <v>23</v>
      </c>
      <c r="J4" s="12">
        <f>'قاسم کشاورز'!H38</f>
        <v>11.458333333333334</v>
      </c>
      <c r="K4" s="12"/>
      <c r="L4" s="7">
        <f>'قاسم کشاورز'!M38</f>
        <v>8</v>
      </c>
      <c r="M4" s="7"/>
      <c r="N4" s="13">
        <f>'قاسم کشاورز'!Q38</f>
        <v>31</v>
      </c>
      <c r="O4" s="7">
        <f>'قاسم کشاورز'!J20</f>
        <v>0</v>
      </c>
      <c r="P4" s="14">
        <f>'قاسم کشاورز'!K38</f>
        <v>0</v>
      </c>
      <c r="Q4" s="15">
        <f t="shared" ref="Q4:Q67" si="0">F4-K4-P4</f>
        <v>11.5</v>
      </c>
      <c r="R4" s="16">
        <f t="shared" ref="R4" si="1">K4-F4+P4</f>
        <v>-11.5</v>
      </c>
      <c r="S4" s="17"/>
      <c r="T4" s="18"/>
    </row>
    <row r="5" spans="1:20" ht="33.75" x14ac:dyDescent="0.2">
      <c r="A5" s="19">
        <v>2</v>
      </c>
      <c r="B5" s="20">
        <v>510106</v>
      </c>
      <c r="C5" s="21" t="s">
        <v>26</v>
      </c>
      <c r="D5" s="22" t="s">
        <v>25</v>
      </c>
      <c r="E5" s="23">
        <v>31</v>
      </c>
      <c r="F5" s="24">
        <v>11.5</v>
      </c>
      <c r="G5" s="25"/>
      <c r="H5" s="26"/>
      <c r="I5" s="26">
        <f>G5+H5</f>
        <v>0</v>
      </c>
      <c r="J5" s="27">
        <v>11.5</v>
      </c>
      <c r="K5" s="27"/>
      <c r="L5" s="23">
        <v>8</v>
      </c>
      <c r="M5" s="23"/>
      <c r="N5" s="13">
        <f>I5+M5+O5</f>
        <v>0</v>
      </c>
      <c r="O5" s="23"/>
      <c r="P5" s="28"/>
      <c r="Q5" s="29">
        <f t="shared" si="0"/>
        <v>11.5</v>
      </c>
      <c r="R5" s="30">
        <f>K5-F5+P5</f>
        <v>-11.5</v>
      </c>
      <c r="S5" s="31"/>
      <c r="T5" s="32"/>
    </row>
    <row r="6" spans="1:20" ht="33.75" x14ac:dyDescent="0.2">
      <c r="A6" s="19">
        <v>3</v>
      </c>
      <c r="B6" s="20">
        <v>510105</v>
      </c>
      <c r="C6" s="21" t="s">
        <v>27</v>
      </c>
      <c r="D6" s="22" t="s">
        <v>28</v>
      </c>
      <c r="E6" s="23">
        <v>31</v>
      </c>
      <c r="F6" s="28">
        <v>9.5833333333333339</v>
      </c>
      <c r="G6" s="25"/>
      <c r="H6" s="26"/>
      <c r="I6" s="26">
        <f>G6+H6</f>
        <v>0</v>
      </c>
      <c r="J6" s="27">
        <v>9.5833333333333339</v>
      </c>
      <c r="K6" s="27"/>
      <c r="L6" s="23">
        <v>8</v>
      </c>
      <c r="M6" s="23"/>
      <c r="N6" s="13">
        <f t="shared" ref="N6:N69" si="2">I6+M6+O6</f>
        <v>0</v>
      </c>
      <c r="O6" s="23"/>
      <c r="P6" s="28"/>
      <c r="Q6" s="29">
        <f t="shared" si="0"/>
        <v>9.5833333333333339</v>
      </c>
      <c r="R6" s="30">
        <f t="shared" ref="R6:R69" si="3">K6-F6+P6</f>
        <v>-9.5833333333333339</v>
      </c>
      <c r="S6" s="31"/>
      <c r="T6" s="32"/>
    </row>
    <row r="7" spans="1:20" ht="33.75" x14ac:dyDescent="0.2">
      <c r="A7" s="19">
        <v>4</v>
      </c>
      <c r="B7" s="20">
        <v>510109</v>
      </c>
      <c r="C7" s="21" t="s">
        <v>29</v>
      </c>
      <c r="D7" s="22" t="s">
        <v>30</v>
      </c>
      <c r="E7" s="23">
        <v>31</v>
      </c>
      <c r="F7" s="24">
        <v>9.5833333333333339</v>
      </c>
      <c r="G7" s="25"/>
      <c r="H7" s="26"/>
      <c r="I7" s="26">
        <f t="shared" ref="I7:I70" si="4">G7+H7</f>
        <v>0</v>
      </c>
      <c r="J7" s="27">
        <v>9.5833333333333339</v>
      </c>
      <c r="K7" s="27"/>
      <c r="L7" s="23">
        <v>8</v>
      </c>
      <c r="M7" s="23"/>
      <c r="N7" s="13">
        <f t="shared" si="2"/>
        <v>0</v>
      </c>
      <c r="O7" s="23"/>
      <c r="P7" s="28"/>
      <c r="Q7" s="29">
        <f t="shared" si="0"/>
        <v>9.5833333333333339</v>
      </c>
      <c r="R7" s="30">
        <f t="shared" si="3"/>
        <v>-9.5833333333333339</v>
      </c>
      <c r="S7" s="31"/>
      <c r="T7" s="32"/>
    </row>
    <row r="8" spans="1:20" ht="33.75" x14ac:dyDescent="0.2">
      <c r="A8" s="19">
        <v>5</v>
      </c>
      <c r="B8" s="20">
        <v>510110</v>
      </c>
      <c r="C8" s="21" t="s">
        <v>31</v>
      </c>
      <c r="D8" s="22" t="s">
        <v>32</v>
      </c>
      <c r="E8" s="23">
        <v>31</v>
      </c>
      <c r="F8" s="24">
        <v>9.5833333333333339</v>
      </c>
      <c r="G8" s="25"/>
      <c r="H8" s="26"/>
      <c r="I8" s="26">
        <f t="shared" si="4"/>
        <v>0</v>
      </c>
      <c r="J8" s="27">
        <v>10.854166666666666</v>
      </c>
      <c r="K8" s="27"/>
      <c r="L8" s="23">
        <v>6</v>
      </c>
      <c r="M8" s="23"/>
      <c r="N8" s="13">
        <f t="shared" si="2"/>
        <v>0</v>
      </c>
      <c r="O8" s="23"/>
      <c r="P8" s="28"/>
      <c r="Q8" s="29">
        <f t="shared" si="0"/>
        <v>9.5833333333333339</v>
      </c>
      <c r="R8" s="30">
        <f t="shared" si="3"/>
        <v>-9.5833333333333339</v>
      </c>
      <c r="S8" s="31"/>
      <c r="T8" s="32"/>
    </row>
    <row r="9" spans="1:20" ht="33.75" x14ac:dyDescent="0.2">
      <c r="A9" s="19">
        <v>6</v>
      </c>
      <c r="B9" s="20">
        <v>510111</v>
      </c>
      <c r="C9" s="21" t="s">
        <v>33</v>
      </c>
      <c r="D9" s="22" t="s">
        <v>25</v>
      </c>
      <c r="E9" s="23">
        <v>31</v>
      </c>
      <c r="F9" s="24">
        <v>11.5</v>
      </c>
      <c r="G9" s="25"/>
      <c r="H9" s="26"/>
      <c r="I9" s="26">
        <f t="shared" si="4"/>
        <v>0</v>
      </c>
      <c r="J9" s="27">
        <v>14.5</v>
      </c>
      <c r="K9" s="27"/>
      <c r="L9" s="23">
        <v>2</v>
      </c>
      <c r="M9" s="23"/>
      <c r="N9" s="13">
        <f t="shared" si="2"/>
        <v>0</v>
      </c>
      <c r="O9" s="23"/>
      <c r="P9" s="28"/>
      <c r="Q9" s="29">
        <f t="shared" si="0"/>
        <v>11.5</v>
      </c>
      <c r="R9" s="30">
        <f t="shared" si="3"/>
        <v>-11.5</v>
      </c>
      <c r="S9" s="31"/>
      <c r="T9" s="33"/>
    </row>
    <row r="10" spans="1:20" ht="33.75" x14ac:dyDescent="0.2">
      <c r="A10" s="19">
        <v>7</v>
      </c>
      <c r="B10" s="34">
        <v>510112</v>
      </c>
      <c r="C10" s="21" t="s">
        <v>34</v>
      </c>
      <c r="D10" s="22" t="s">
        <v>25</v>
      </c>
      <c r="E10" s="23">
        <v>31</v>
      </c>
      <c r="F10" s="24">
        <v>11.5</v>
      </c>
      <c r="G10" s="25"/>
      <c r="H10" s="26"/>
      <c r="I10" s="26">
        <f t="shared" si="4"/>
        <v>0</v>
      </c>
      <c r="J10" s="27">
        <v>14</v>
      </c>
      <c r="K10" s="27"/>
      <c r="L10" s="23">
        <v>3</v>
      </c>
      <c r="M10" s="23"/>
      <c r="N10" s="13">
        <f t="shared" si="2"/>
        <v>0</v>
      </c>
      <c r="O10" s="23"/>
      <c r="P10" s="28"/>
      <c r="Q10" s="29">
        <f t="shared" si="0"/>
        <v>11.5</v>
      </c>
      <c r="R10" s="30">
        <f t="shared" si="3"/>
        <v>-11.5</v>
      </c>
      <c r="S10" s="31"/>
      <c r="T10" s="32"/>
    </row>
    <row r="11" spans="1:20" ht="42" x14ac:dyDescent="0.2">
      <c r="A11" s="19">
        <v>8</v>
      </c>
      <c r="B11" s="20">
        <v>510115</v>
      </c>
      <c r="C11" s="21" t="s">
        <v>35</v>
      </c>
      <c r="D11" s="22" t="s">
        <v>36</v>
      </c>
      <c r="E11" s="23">
        <v>31</v>
      </c>
      <c r="F11" s="24">
        <v>9.5833333333333339</v>
      </c>
      <c r="G11" s="25"/>
      <c r="H11" s="26"/>
      <c r="I11" s="26">
        <f t="shared" si="4"/>
        <v>0</v>
      </c>
      <c r="J11" s="27">
        <v>10.833333333333332</v>
      </c>
      <c r="K11" s="27"/>
      <c r="L11" s="23">
        <v>5</v>
      </c>
      <c r="M11" s="23"/>
      <c r="N11" s="13">
        <f t="shared" si="2"/>
        <v>0</v>
      </c>
      <c r="O11" s="23"/>
      <c r="P11" s="28"/>
      <c r="Q11" s="29">
        <f t="shared" si="0"/>
        <v>9.5833333333333339</v>
      </c>
      <c r="R11" s="30">
        <f t="shared" si="3"/>
        <v>-9.5833333333333339</v>
      </c>
      <c r="S11" s="31"/>
      <c r="T11" s="32"/>
    </row>
    <row r="12" spans="1:20" ht="33.75" x14ac:dyDescent="0.2">
      <c r="A12" s="19">
        <v>9</v>
      </c>
      <c r="B12" s="34">
        <v>510117</v>
      </c>
      <c r="C12" s="21" t="s">
        <v>37</v>
      </c>
      <c r="D12" s="35" t="s">
        <v>38</v>
      </c>
      <c r="E12" s="23">
        <v>31</v>
      </c>
      <c r="F12" s="24">
        <v>9.5833333333333339</v>
      </c>
      <c r="G12" s="25"/>
      <c r="H12" s="26"/>
      <c r="I12" s="26">
        <f t="shared" si="4"/>
        <v>0</v>
      </c>
      <c r="J12" s="27">
        <v>9.8541666666666661</v>
      </c>
      <c r="K12" s="27"/>
      <c r="L12" s="23">
        <v>7</v>
      </c>
      <c r="M12" s="23"/>
      <c r="N12" s="13">
        <f t="shared" si="2"/>
        <v>0</v>
      </c>
      <c r="O12" s="23"/>
      <c r="P12" s="28"/>
      <c r="Q12" s="29">
        <f t="shared" si="0"/>
        <v>9.5833333333333339</v>
      </c>
      <c r="R12" s="30">
        <f t="shared" si="3"/>
        <v>-9.5833333333333339</v>
      </c>
      <c r="S12" s="31"/>
      <c r="T12" s="32"/>
    </row>
    <row r="13" spans="1:20" ht="33.75" x14ac:dyDescent="0.2">
      <c r="A13" s="19">
        <v>10</v>
      </c>
      <c r="B13" s="34">
        <v>510119</v>
      </c>
      <c r="C13" s="21" t="s">
        <v>39</v>
      </c>
      <c r="D13" s="22" t="s">
        <v>25</v>
      </c>
      <c r="E13" s="23">
        <v>31</v>
      </c>
      <c r="F13" s="24">
        <v>11.5</v>
      </c>
      <c r="G13" s="25"/>
      <c r="H13" s="26"/>
      <c r="I13" s="26">
        <f t="shared" si="4"/>
        <v>0</v>
      </c>
      <c r="J13" s="27">
        <v>8.6666666666666679</v>
      </c>
      <c r="K13" s="27"/>
      <c r="L13" s="23">
        <v>8</v>
      </c>
      <c r="M13" s="23"/>
      <c r="N13" s="13">
        <f t="shared" si="2"/>
        <v>0</v>
      </c>
      <c r="O13" s="23"/>
      <c r="P13" s="28"/>
      <c r="Q13" s="29">
        <f t="shared" si="0"/>
        <v>11.5</v>
      </c>
      <c r="R13" s="30">
        <f t="shared" si="3"/>
        <v>-11.5</v>
      </c>
      <c r="S13" s="31"/>
      <c r="T13" s="32"/>
    </row>
    <row r="14" spans="1:20" ht="33.75" x14ac:dyDescent="0.2">
      <c r="A14" s="19">
        <v>11</v>
      </c>
      <c r="B14" s="34">
        <v>510121</v>
      </c>
      <c r="C14" s="21" t="s">
        <v>40</v>
      </c>
      <c r="D14" s="22" t="s">
        <v>41</v>
      </c>
      <c r="E14" s="23">
        <v>31</v>
      </c>
      <c r="F14" s="24">
        <v>9.5833333333333339</v>
      </c>
      <c r="G14" s="25"/>
      <c r="H14" s="26"/>
      <c r="I14" s="26">
        <f t="shared" si="4"/>
        <v>0</v>
      </c>
      <c r="J14" s="27">
        <v>10</v>
      </c>
      <c r="K14" s="27"/>
      <c r="L14" s="23">
        <v>7</v>
      </c>
      <c r="M14" s="23"/>
      <c r="N14" s="13">
        <f t="shared" si="2"/>
        <v>0</v>
      </c>
      <c r="O14" s="23"/>
      <c r="P14" s="28"/>
      <c r="Q14" s="29">
        <f t="shared" si="0"/>
        <v>9.5833333333333339</v>
      </c>
      <c r="R14" s="30">
        <f t="shared" si="3"/>
        <v>-9.5833333333333339</v>
      </c>
      <c r="S14" s="31"/>
      <c r="T14" s="32"/>
    </row>
    <row r="15" spans="1:20" ht="33.75" x14ac:dyDescent="0.2">
      <c r="A15" s="19">
        <v>12</v>
      </c>
      <c r="B15" s="20">
        <v>510122</v>
      </c>
      <c r="C15" s="21" t="s">
        <v>42</v>
      </c>
      <c r="D15" s="22" t="s">
        <v>43</v>
      </c>
      <c r="E15" s="23">
        <v>31</v>
      </c>
      <c r="F15" s="24">
        <v>9.5833333333333339</v>
      </c>
      <c r="G15" s="25"/>
      <c r="H15" s="26"/>
      <c r="I15" s="26">
        <f t="shared" si="4"/>
        <v>0</v>
      </c>
      <c r="J15" s="27">
        <v>10.604166666666666</v>
      </c>
      <c r="K15" s="27"/>
      <c r="L15" s="23">
        <v>5</v>
      </c>
      <c r="M15" s="23"/>
      <c r="N15" s="13">
        <f t="shared" si="2"/>
        <v>0</v>
      </c>
      <c r="O15" s="23"/>
      <c r="P15" s="28"/>
      <c r="Q15" s="29">
        <f t="shared" si="0"/>
        <v>9.5833333333333339</v>
      </c>
      <c r="R15" s="30">
        <f t="shared" si="3"/>
        <v>-9.5833333333333339</v>
      </c>
      <c r="S15" s="31"/>
      <c r="T15" s="32"/>
    </row>
    <row r="16" spans="1:20" ht="33.75" x14ac:dyDescent="0.2">
      <c r="A16" s="19">
        <v>13</v>
      </c>
      <c r="B16" s="20">
        <v>510128</v>
      </c>
      <c r="C16" s="21" t="s">
        <v>44</v>
      </c>
      <c r="D16" s="22" t="s">
        <v>43</v>
      </c>
      <c r="E16" s="23">
        <v>31</v>
      </c>
      <c r="F16" s="24">
        <v>9.5833333333333339</v>
      </c>
      <c r="G16" s="25"/>
      <c r="H16" s="26"/>
      <c r="I16" s="26">
        <f t="shared" si="4"/>
        <v>0</v>
      </c>
      <c r="J16" s="27">
        <v>10.833333333333332</v>
      </c>
      <c r="K16" s="27"/>
      <c r="L16" s="23">
        <v>5</v>
      </c>
      <c r="M16" s="23"/>
      <c r="N16" s="13">
        <f t="shared" si="2"/>
        <v>0</v>
      </c>
      <c r="O16" s="23"/>
      <c r="P16" s="28"/>
      <c r="Q16" s="29">
        <f t="shared" si="0"/>
        <v>9.5833333333333339</v>
      </c>
      <c r="R16" s="30">
        <f t="shared" si="3"/>
        <v>-9.5833333333333339</v>
      </c>
      <c r="S16" s="31"/>
      <c r="T16" s="33"/>
    </row>
    <row r="17" spans="1:20" ht="33.75" x14ac:dyDescent="0.2">
      <c r="A17" s="19">
        <v>14</v>
      </c>
      <c r="B17" s="20">
        <v>510129</v>
      </c>
      <c r="C17" s="21" t="s">
        <v>45</v>
      </c>
      <c r="D17" s="22" t="s">
        <v>46</v>
      </c>
      <c r="E17" s="23">
        <v>31</v>
      </c>
      <c r="F17" s="24">
        <v>9.5833333333333339</v>
      </c>
      <c r="G17" s="25"/>
      <c r="H17" s="26"/>
      <c r="I17" s="26">
        <f t="shared" si="4"/>
        <v>0</v>
      </c>
      <c r="J17" s="27">
        <v>9.6666666666666679</v>
      </c>
      <c r="K17" s="27"/>
      <c r="L17" s="23">
        <v>7</v>
      </c>
      <c r="M17" s="23"/>
      <c r="N17" s="13">
        <f t="shared" si="2"/>
        <v>0</v>
      </c>
      <c r="O17" s="23"/>
      <c r="P17" s="28"/>
      <c r="Q17" s="29">
        <f t="shared" si="0"/>
        <v>9.5833333333333339</v>
      </c>
      <c r="R17" s="30">
        <f t="shared" si="3"/>
        <v>-9.5833333333333339</v>
      </c>
      <c r="S17" s="31"/>
      <c r="T17" s="32"/>
    </row>
    <row r="18" spans="1:20" ht="33.75" x14ac:dyDescent="0.2">
      <c r="A18" s="19">
        <v>15</v>
      </c>
      <c r="B18" s="34">
        <v>510132</v>
      </c>
      <c r="C18" s="21" t="s">
        <v>47</v>
      </c>
      <c r="D18" s="22" t="s">
        <v>30</v>
      </c>
      <c r="E18" s="23">
        <v>31</v>
      </c>
      <c r="F18" s="24">
        <v>9.5833333333333339</v>
      </c>
      <c r="G18" s="25"/>
      <c r="H18" s="26"/>
      <c r="I18" s="26">
        <f t="shared" si="4"/>
        <v>0</v>
      </c>
      <c r="J18" s="27">
        <v>9.5833333333333339</v>
      </c>
      <c r="K18" s="27"/>
      <c r="L18" s="23">
        <v>8</v>
      </c>
      <c r="M18" s="23"/>
      <c r="N18" s="13">
        <f t="shared" si="2"/>
        <v>0</v>
      </c>
      <c r="O18" s="23"/>
      <c r="P18" s="28"/>
      <c r="Q18" s="29">
        <f t="shared" si="0"/>
        <v>9.5833333333333339</v>
      </c>
      <c r="R18" s="30">
        <f t="shared" si="3"/>
        <v>-9.5833333333333339</v>
      </c>
      <c r="S18" s="31"/>
      <c r="T18" s="32"/>
    </row>
    <row r="19" spans="1:20" ht="33.75" x14ac:dyDescent="0.2">
      <c r="A19" s="19">
        <v>16</v>
      </c>
      <c r="B19" s="20">
        <v>510133</v>
      </c>
      <c r="C19" s="21" t="s">
        <v>48</v>
      </c>
      <c r="D19" s="22" t="s">
        <v>32</v>
      </c>
      <c r="E19" s="23">
        <v>31</v>
      </c>
      <c r="F19" s="24">
        <v>9.5833333333333339</v>
      </c>
      <c r="G19" s="25"/>
      <c r="H19" s="26"/>
      <c r="I19" s="26">
        <f t="shared" si="4"/>
        <v>0</v>
      </c>
      <c r="J19" s="27">
        <v>11.229166666666666</v>
      </c>
      <c r="K19" s="27"/>
      <c r="L19" s="23">
        <v>5</v>
      </c>
      <c r="M19" s="23"/>
      <c r="N19" s="13">
        <f t="shared" si="2"/>
        <v>0</v>
      </c>
      <c r="O19" s="23"/>
      <c r="P19" s="28"/>
      <c r="Q19" s="29">
        <f t="shared" si="0"/>
        <v>9.5833333333333339</v>
      </c>
      <c r="R19" s="30">
        <f t="shared" si="3"/>
        <v>-9.5833333333333339</v>
      </c>
      <c r="S19" s="31"/>
      <c r="T19" s="32"/>
    </row>
    <row r="20" spans="1:20" ht="33.75" x14ac:dyDescent="0.2">
      <c r="A20" s="19">
        <v>17</v>
      </c>
      <c r="B20" s="20">
        <v>510137</v>
      </c>
      <c r="C20" s="21" t="s">
        <v>49</v>
      </c>
      <c r="D20" s="35" t="s">
        <v>50</v>
      </c>
      <c r="E20" s="23">
        <v>31</v>
      </c>
      <c r="F20" s="24">
        <v>9.5833333333333339</v>
      </c>
      <c r="G20" s="25"/>
      <c r="H20" s="26"/>
      <c r="I20" s="26">
        <f t="shared" si="4"/>
        <v>0</v>
      </c>
      <c r="J20" s="27">
        <v>10.333333333333332</v>
      </c>
      <c r="K20" s="27"/>
      <c r="L20" s="23">
        <v>6</v>
      </c>
      <c r="M20" s="23"/>
      <c r="N20" s="13">
        <f t="shared" si="2"/>
        <v>0</v>
      </c>
      <c r="O20" s="36"/>
      <c r="P20" s="28"/>
      <c r="Q20" s="29">
        <f t="shared" si="0"/>
        <v>9.5833333333333339</v>
      </c>
      <c r="R20" s="30">
        <f t="shared" si="3"/>
        <v>-9.5833333333333339</v>
      </c>
      <c r="S20" s="31"/>
      <c r="T20" s="32"/>
    </row>
    <row r="21" spans="1:20" ht="33.75" x14ac:dyDescent="0.2">
      <c r="A21" s="19">
        <v>18</v>
      </c>
      <c r="B21" s="20">
        <v>510140</v>
      </c>
      <c r="C21" s="21" t="s">
        <v>51</v>
      </c>
      <c r="D21" s="22" t="s">
        <v>52</v>
      </c>
      <c r="E21" s="23">
        <v>31</v>
      </c>
      <c r="F21" s="24">
        <v>9.5833333333333339</v>
      </c>
      <c r="G21" s="25"/>
      <c r="H21" s="26"/>
      <c r="I21" s="26">
        <f t="shared" si="4"/>
        <v>0</v>
      </c>
      <c r="J21" s="27">
        <v>9.5833333333333339</v>
      </c>
      <c r="K21" s="27"/>
      <c r="L21" s="23">
        <v>8</v>
      </c>
      <c r="M21" s="23"/>
      <c r="N21" s="13">
        <f t="shared" si="2"/>
        <v>0</v>
      </c>
      <c r="O21" s="23"/>
      <c r="P21" s="28"/>
      <c r="Q21" s="29">
        <f t="shared" si="0"/>
        <v>9.5833333333333339</v>
      </c>
      <c r="R21" s="30">
        <f t="shared" si="3"/>
        <v>-9.5833333333333339</v>
      </c>
      <c r="S21" s="31"/>
      <c r="T21" s="32"/>
    </row>
    <row r="22" spans="1:20" ht="33.75" x14ac:dyDescent="0.2">
      <c r="A22" s="19">
        <v>19</v>
      </c>
      <c r="B22" s="20">
        <v>510142</v>
      </c>
      <c r="C22" s="21" t="s">
        <v>53</v>
      </c>
      <c r="D22" s="22" t="s">
        <v>54</v>
      </c>
      <c r="E22" s="23">
        <v>31</v>
      </c>
      <c r="F22" s="24">
        <v>9.5833333333333339</v>
      </c>
      <c r="G22" s="25"/>
      <c r="H22" s="26"/>
      <c r="I22" s="26">
        <f t="shared" si="4"/>
        <v>0</v>
      </c>
      <c r="J22" s="27">
        <v>9.5833333333333339</v>
      </c>
      <c r="K22" s="27"/>
      <c r="L22" s="23">
        <v>8</v>
      </c>
      <c r="M22" s="23"/>
      <c r="N22" s="13">
        <f t="shared" si="2"/>
        <v>0</v>
      </c>
      <c r="O22" s="36"/>
      <c r="P22" s="28"/>
      <c r="Q22" s="29">
        <f t="shared" si="0"/>
        <v>9.5833333333333339</v>
      </c>
      <c r="R22" s="30">
        <f t="shared" si="3"/>
        <v>-9.5833333333333339</v>
      </c>
      <c r="S22" s="31"/>
      <c r="T22" s="33"/>
    </row>
    <row r="23" spans="1:20" ht="33.75" x14ac:dyDescent="0.2">
      <c r="A23" s="19">
        <v>20</v>
      </c>
      <c r="B23" s="20">
        <v>510144</v>
      </c>
      <c r="C23" s="21" t="s">
        <v>55</v>
      </c>
      <c r="D23" s="22" t="s">
        <v>25</v>
      </c>
      <c r="E23" s="23">
        <v>31</v>
      </c>
      <c r="F23" s="24">
        <v>11.5</v>
      </c>
      <c r="G23" s="25"/>
      <c r="H23" s="26"/>
      <c r="I23" s="26">
        <f t="shared" si="4"/>
        <v>0</v>
      </c>
      <c r="J23" s="27">
        <v>14.5</v>
      </c>
      <c r="K23" s="27"/>
      <c r="L23" s="23">
        <v>2</v>
      </c>
      <c r="M23" s="23"/>
      <c r="N23" s="13">
        <f t="shared" si="2"/>
        <v>0</v>
      </c>
      <c r="O23" s="23"/>
      <c r="P23" s="28"/>
      <c r="Q23" s="29">
        <f t="shared" si="0"/>
        <v>11.5</v>
      </c>
      <c r="R23" s="30">
        <f t="shared" si="3"/>
        <v>-11.5</v>
      </c>
      <c r="S23" s="31"/>
      <c r="T23" s="33"/>
    </row>
    <row r="24" spans="1:20" ht="42" x14ac:dyDescent="0.2">
      <c r="A24" s="19">
        <v>21</v>
      </c>
      <c r="B24" s="20">
        <v>510145</v>
      </c>
      <c r="C24" s="21" t="s">
        <v>56</v>
      </c>
      <c r="D24" s="22" t="s">
        <v>25</v>
      </c>
      <c r="E24" s="23">
        <v>31</v>
      </c>
      <c r="F24" s="24">
        <v>11.5</v>
      </c>
      <c r="G24" s="25"/>
      <c r="H24" s="26"/>
      <c r="I24" s="26">
        <f t="shared" si="4"/>
        <v>0</v>
      </c>
      <c r="J24" s="27">
        <v>11.5</v>
      </c>
      <c r="K24" s="27"/>
      <c r="L24" s="23">
        <v>8</v>
      </c>
      <c r="M24" s="23"/>
      <c r="N24" s="13">
        <f t="shared" si="2"/>
        <v>0</v>
      </c>
      <c r="O24" s="23"/>
      <c r="P24" s="28"/>
      <c r="Q24" s="29">
        <f t="shared" si="0"/>
        <v>11.5</v>
      </c>
      <c r="R24" s="30">
        <f t="shared" si="3"/>
        <v>-11.5</v>
      </c>
      <c r="S24" s="31"/>
      <c r="T24" s="32"/>
    </row>
    <row r="25" spans="1:20" ht="33.75" x14ac:dyDescent="0.2">
      <c r="A25" s="19">
        <v>22</v>
      </c>
      <c r="B25" s="20">
        <v>510157</v>
      </c>
      <c r="C25" s="21" t="s">
        <v>57</v>
      </c>
      <c r="D25" s="35" t="s">
        <v>58</v>
      </c>
      <c r="E25" s="23">
        <v>31</v>
      </c>
      <c r="F25" s="24">
        <v>9.5833333333333339</v>
      </c>
      <c r="G25" s="25"/>
      <c r="H25" s="26"/>
      <c r="I25" s="26">
        <f t="shared" si="4"/>
        <v>0</v>
      </c>
      <c r="J25" s="27">
        <v>9.5833333333333339</v>
      </c>
      <c r="K25" s="27"/>
      <c r="L25" s="23">
        <v>8</v>
      </c>
      <c r="M25" s="23"/>
      <c r="N25" s="13">
        <f t="shared" si="2"/>
        <v>0</v>
      </c>
      <c r="O25" s="23"/>
      <c r="P25" s="28"/>
      <c r="Q25" s="29">
        <f t="shared" si="0"/>
        <v>9.5833333333333339</v>
      </c>
      <c r="R25" s="30">
        <f t="shared" si="3"/>
        <v>-9.5833333333333339</v>
      </c>
      <c r="S25" s="31"/>
      <c r="T25" s="32"/>
    </row>
    <row r="26" spans="1:20" ht="42" x14ac:dyDescent="0.2">
      <c r="A26" s="19">
        <v>23</v>
      </c>
      <c r="B26" s="20">
        <v>510159</v>
      </c>
      <c r="C26" s="21" t="s">
        <v>59</v>
      </c>
      <c r="D26" s="35" t="s">
        <v>25</v>
      </c>
      <c r="E26" s="23">
        <v>31</v>
      </c>
      <c r="F26" s="24">
        <v>11.5</v>
      </c>
      <c r="G26" s="25"/>
      <c r="H26" s="26"/>
      <c r="I26" s="26">
        <f t="shared" si="4"/>
        <v>0</v>
      </c>
      <c r="J26" s="27">
        <v>11.5</v>
      </c>
      <c r="K26" s="27"/>
      <c r="L26" s="23">
        <v>8</v>
      </c>
      <c r="M26" s="23"/>
      <c r="N26" s="13">
        <f t="shared" si="2"/>
        <v>0</v>
      </c>
      <c r="O26" s="23"/>
      <c r="P26" s="28"/>
      <c r="Q26" s="29">
        <f t="shared" si="0"/>
        <v>11.5</v>
      </c>
      <c r="R26" s="30">
        <f t="shared" si="3"/>
        <v>-11.5</v>
      </c>
      <c r="S26" s="31"/>
      <c r="T26" s="32"/>
    </row>
    <row r="27" spans="1:20" ht="33.75" x14ac:dyDescent="0.2">
      <c r="A27" s="19">
        <v>24</v>
      </c>
      <c r="B27" s="20">
        <v>510162</v>
      </c>
      <c r="C27" s="21" t="s">
        <v>60</v>
      </c>
      <c r="D27" s="35" t="s">
        <v>61</v>
      </c>
      <c r="E27" s="23">
        <v>31</v>
      </c>
      <c r="F27" s="24">
        <v>9.5833333333333339</v>
      </c>
      <c r="G27" s="25"/>
      <c r="H27" s="26"/>
      <c r="I27" s="26">
        <f t="shared" si="4"/>
        <v>0</v>
      </c>
      <c r="J27" s="27">
        <v>9.5416666666666661</v>
      </c>
      <c r="K27" s="27"/>
      <c r="L27" s="23">
        <v>8</v>
      </c>
      <c r="M27" s="23"/>
      <c r="N27" s="13">
        <f t="shared" si="2"/>
        <v>0</v>
      </c>
      <c r="O27" s="36"/>
      <c r="P27" s="28"/>
      <c r="Q27" s="29">
        <f t="shared" si="0"/>
        <v>9.5833333333333339</v>
      </c>
      <c r="R27" s="30">
        <f t="shared" si="3"/>
        <v>-9.5833333333333339</v>
      </c>
      <c r="S27" s="31"/>
      <c r="T27" s="32"/>
    </row>
    <row r="28" spans="1:20" ht="33.75" x14ac:dyDescent="0.2">
      <c r="A28" s="19">
        <v>25</v>
      </c>
      <c r="B28" s="20">
        <v>510163</v>
      </c>
      <c r="C28" s="21" t="s">
        <v>62</v>
      </c>
      <c r="D28" s="35" t="s">
        <v>63</v>
      </c>
      <c r="E28" s="23">
        <v>31</v>
      </c>
      <c r="F28" s="24">
        <v>9.5833333333333339</v>
      </c>
      <c r="G28" s="25"/>
      <c r="H28" s="26"/>
      <c r="I28" s="26">
        <f t="shared" si="4"/>
        <v>0</v>
      </c>
      <c r="J28" s="27">
        <v>10</v>
      </c>
      <c r="K28" s="27"/>
      <c r="L28" s="23">
        <v>7</v>
      </c>
      <c r="M28" s="23"/>
      <c r="N28" s="13">
        <f t="shared" si="2"/>
        <v>0</v>
      </c>
      <c r="O28" s="36"/>
      <c r="P28" s="28"/>
      <c r="Q28" s="29">
        <f t="shared" si="0"/>
        <v>9.5833333333333339</v>
      </c>
      <c r="R28" s="30">
        <f t="shared" si="3"/>
        <v>-9.5833333333333339</v>
      </c>
      <c r="S28" s="31"/>
      <c r="T28" s="32"/>
    </row>
    <row r="29" spans="1:20" ht="33.75" x14ac:dyDescent="0.2">
      <c r="A29" s="19">
        <v>26</v>
      </c>
      <c r="B29" s="37">
        <v>510168</v>
      </c>
      <c r="C29" s="21" t="s">
        <v>64</v>
      </c>
      <c r="D29" s="35" t="s">
        <v>65</v>
      </c>
      <c r="E29" s="23">
        <v>31</v>
      </c>
      <c r="F29" s="24">
        <v>9.5833333333333339</v>
      </c>
      <c r="G29" s="25"/>
      <c r="H29" s="26"/>
      <c r="I29" s="26">
        <f t="shared" si="4"/>
        <v>0</v>
      </c>
      <c r="J29" s="27">
        <v>9.5</v>
      </c>
      <c r="K29" s="27"/>
      <c r="L29" s="23">
        <v>8</v>
      </c>
      <c r="M29" s="23"/>
      <c r="N29" s="13">
        <f t="shared" si="2"/>
        <v>0</v>
      </c>
      <c r="O29" s="23"/>
      <c r="P29" s="28"/>
      <c r="Q29" s="29">
        <f t="shared" si="0"/>
        <v>9.5833333333333339</v>
      </c>
      <c r="R29" s="30">
        <f t="shared" si="3"/>
        <v>-9.5833333333333339</v>
      </c>
      <c r="S29" s="31"/>
      <c r="T29" s="38"/>
    </row>
    <row r="30" spans="1:20" ht="33.75" x14ac:dyDescent="0.2">
      <c r="A30" s="19">
        <v>27</v>
      </c>
      <c r="B30" s="37">
        <v>510170</v>
      </c>
      <c r="C30" s="21" t="s">
        <v>66</v>
      </c>
      <c r="D30" s="39" t="s">
        <v>67</v>
      </c>
      <c r="E30" s="23">
        <v>31</v>
      </c>
      <c r="F30" s="24">
        <v>9.5833333333333339</v>
      </c>
      <c r="G30" s="25"/>
      <c r="H30" s="26"/>
      <c r="I30" s="26">
        <f t="shared" si="4"/>
        <v>0</v>
      </c>
      <c r="J30" s="27">
        <v>10.416666666666666</v>
      </c>
      <c r="K30" s="27"/>
      <c r="L30" s="23">
        <v>6</v>
      </c>
      <c r="M30" s="23"/>
      <c r="N30" s="13">
        <f t="shared" si="2"/>
        <v>0</v>
      </c>
      <c r="O30" s="23"/>
      <c r="P30" s="28"/>
      <c r="Q30" s="29">
        <f t="shared" si="0"/>
        <v>9.5833333333333339</v>
      </c>
      <c r="R30" s="30">
        <f t="shared" si="3"/>
        <v>-9.5833333333333339</v>
      </c>
      <c r="S30" s="31"/>
      <c r="T30" s="33"/>
    </row>
    <row r="31" spans="1:20" ht="33.75" x14ac:dyDescent="0.2">
      <c r="A31" s="19">
        <v>28</v>
      </c>
      <c r="B31" s="20">
        <v>510172</v>
      </c>
      <c r="C31" s="21" t="s">
        <v>68</v>
      </c>
      <c r="D31" s="35" t="s">
        <v>69</v>
      </c>
      <c r="E31" s="23">
        <v>27</v>
      </c>
      <c r="F31" s="24">
        <v>9.5833333333333339</v>
      </c>
      <c r="G31" s="25"/>
      <c r="H31" s="26"/>
      <c r="I31" s="26">
        <f t="shared" si="4"/>
        <v>0</v>
      </c>
      <c r="J31" s="27">
        <v>7.9166666666666687</v>
      </c>
      <c r="K31" s="27"/>
      <c r="L31" s="23">
        <v>8</v>
      </c>
      <c r="M31" s="23"/>
      <c r="N31" s="13">
        <f t="shared" si="2"/>
        <v>0</v>
      </c>
      <c r="O31" s="23"/>
      <c r="P31" s="28"/>
      <c r="Q31" s="29">
        <f t="shared" si="0"/>
        <v>9.5833333333333339</v>
      </c>
      <c r="R31" s="30">
        <f t="shared" si="3"/>
        <v>-9.5833333333333339</v>
      </c>
      <c r="S31" s="31"/>
      <c r="T31" s="32"/>
    </row>
    <row r="32" spans="1:20" ht="33.75" x14ac:dyDescent="0.2">
      <c r="A32" s="19">
        <v>29</v>
      </c>
      <c r="B32" s="34">
        <v>510173</v>
      </c>
      <c r="C32" s="21" t="s">
        <v>70</v>
      </c>
      <c r="D32" s="35" t="s">
        <v>28</v>
      </c>
      <c r="E32" s="23">
        <v>31</v>
      </c>
      <c r="F32" s="24">
        <v>9.5833333333333339</v>
      </c>
      <c r="G32" s="25"/>
      <c r="H32" s="26"/>
      <c r="I32" s="26">
        <f t="shared" si="4"/>
        <v>0</v>
      </c>
      <c r="J32" s="27">
        <v>11.791666666666668</v>
      </c>
      <c r="K32" s="27"/>
      <c r="L32" s="23">
        <v>8</v>
      </c>
      <c r="M32" s="23"/>
      <c r="N32" s="13">
        <f t="shared" si="2"/>
        <v>0</v>
      </c>
      <c r="O32" s="36"/>
      <c r="P32" s="28"/>
      <c r="Q32" s="29">
        <f t="shared" si="0"/>
        <v>9.5833333333333339</v>
      </c>
      <c r="R32" s="30">
        <f t="shared" si="3"/>
        <v>-9.5833333333333339</v>
      </c>
      <c r="S32" s="31"/>
      <c r="T32" s="32"/>
    </row>
    <row r="33" spans="1:20" ht="33.75" x14ac:dyDescent="0.2">
      <c r="A33" s="19">
        <v>30</v>
      </c>
      <c r="B33" s="34">
        <v>510174</v>
      </c>
      <c r="C33" s="40" t="s">
        <v>71</v>
      </c>
      <c r="D33" s="35" t="s">
        <v>50</v>
      </c>
      <c r="E33" s="23">
        <v>31</v>
      </c>
      <c r="F33" s="24">
        <v>9.5833333333333339</v>
      </c>
      <c r="G33" s="25"/>
      <c r="H33" s="26"/>
      <c r="I33" s="26">
        <f t="shared" si="4"/>
        <v>0</v>
      </c>
      <c r="J33" s="27">
        <v>9.3333333333333321</v>
      </c>
      <c r="K33" s="27"/>
      <c r="L33" s="23">
        <v>9</v>
      </c>
      <c r="M33" s="23"/>
      <c r="N33" s="13">
        <f t="shared" si="2"/>
        <v>0</v>
      </c>
      <c r="O33" s="36"/>
      <c r="P33" s="28"/>
      <c r="Q33" s="29">
        <f t="shared" si="0"/>
        <v>9.5833333333333339</v>
      </c>
      <c r="R33" s="30">
        <f t="shared" si="3"/>
        <v>-9.5833333333333339</v>
      </c>
      <c r="S33" s="31"/>
      <c r="T33" s="32"/>
    </row>
    <row r="34" spans="1:20" ht="33.75" x14ac:dyDescent="0.2">
      <c r="A34" s="19">
        <v>31</v>
      </c>
      <c r="B34" s="20">
        <v>510179</v>
      </c>
      <c r="C34" s="21" t="s">
        <v>72</v>
      </c>
      <c r="D34" s="35" t="s">
        <v>73</v>
      </c>
      <c r="E34" s="23">
        <v>31</v>
      </c>
      <c r="F34" s="24">
        <v>9.5833333333333339</v>
      </c>
      <c r="G34" s="25"/>
      <c r="H34" s="26"/>
      <c r="I34" s="26">
        <f t="shared" si="4"/>
        <v>0</v>
      </c>
      <c r="J34" s="27">
        <v>10.333333333333332</v>
      </c>
      <c r="K34" s="27"/>
      <c r="L34" s="23">
        <v>6</v>
      </c>
      <c r="M34" s="23"/>
      <c r="N34" s="13">
        <f t="shared" si="2"/>
        <v>0</v>
      </c>
      <c r="O34" s="23"/>
      <c r="P34" s="28"/>
      <c r="Q34" s="29">
        <f t="shared" si="0"/>
        <v>9.5833333333333339</v>
      </c>
      <c r="R34" s="30">
        <f t="shared" si="3"/>
        <v>-9.5833333333333339</v>
      </c>
      <c r="S34" s="31"/>
      <c r="T34" s="32"/>
    </row>
    <row r="35" spans="1:20" ht="33.75" x14ac:dyDescent="0.2">
      <c r="A35" s="19">
        <v>32</v>
      </c>
      <c r="B35" s="20">
        <v>510185</v>
      </c>
      <c r="C35" s="21" t="s">
        <v>74</v>
      </c>
      <c r="D35" s="35" t="s">
        <v>25</v>
      </c>
      <c r="E35" s="23">
        <v>31</v>
      </c>
      <c r="F35" s="24">
        <v>11.5</v>
      </c>
      <c r="G35" s="25"/>
      <c r="H35" s="26"/>
      <c r="I35" s="26">
        <f t="shared" si="4"/>
        <v>0</v>
      </c>
      <c r="J35" s="27">
        <v>13.624999999999998</v>
      </c>
      <c r="K35" s="27"/>
      <c r="L35" s="23">
        <v>3</v>
      </c>
      <c r="M35" s="23"/>
      <c r="N35" s="13">
        <f t="shared" si="2"/>
        <v>0</v>
      </c>
      <c r="O35" s="23"/>
      <c r="P35" s="28"/>
      <c r="Q35" s="29">
        <f t="shared" si="0"/>
        <v>11.5</v>
      </c>
      <c r="R35" s="30">
        <f t="shared" si="3"/>
        <v>-11.5</v>
      </c>
      <c r="S35" s="31"/>
      <c r="T35" s="32"/>
    </row>
    <row r="36" spans="1:20" ht="33.75" x14ac:dyDescent="0.2">
      <c r="A36" s="19">
        <v>33</v>
      </c>
      <c r="B36" s="20">
        <v>510194</v>
      </c>
      <c r="C36" s="21" t="s">
        <v>75</v>
      </c>
      <c r="D36" s="35" t="s">
        <v>73</v>
      </c>
      <c r="E36" s="23">
        <v>31</v>
      </c>
      <c r="F36" s="24">
        <v>9.5833333333333339</v>
      </c>
      <c r="G36" s="25"/>
      <c r="H36" s="26"/>
      <c r="I36" s="26">
        <f>G36+H36</f>
        <v>0</v>
      </c>
      <c r="J36" s="27">
        <v>10.58333333333333</v>
      </c>
      <c r="K36" s="27"/>
      <c r="L36" s="23">
        <v>5</v>
      </c>
      <c r="M36" s="23"/>
      <c r="N36" s="13">
        <f t="shared" si="2"/>
        <v>0</v>
      </c>
      <c r="O36" s="23"/>
      <c r="P36" s="28"/>
      <c r="Q36" s="29">
        <f t="shared" si="0"/>
        <v>9.5833333333333339</v>
      </c>
      <c r="R36" s="30">
        <f t="shared" si="3"/>
        <v>-9.5833333333333339</v>
      </c>
      <c r="S36" s="31"/>
      <c r="T36" s="32"/>
    </row>
    <row r="37" spans="1:20" ht="42" x14ac:dyDescent="0.2">
      <c r="A37" s="19">
        <v>34</v>
      </c>
      <c r="B37" s="20">
        <v>510196</v>
      </c>
      <c r="C37" s="21" t="s">
        <v>76</v>
      </c>
      <c r="D37" s="35" t="s">
        <v>30</v>
      </c>
      <c r="E37" s="23">
        <v>31</v>
      </c>
      <c r="F37" s="24">
        <v>9.5833333333333339</v>
      </c>
      <c r="G37" s="25"/>
      <c r="H37" s="26"/>
      <c r="I37" s="26">
        <f t="shared" si="4"/>
        <v>0</v>
      </c>
      <c r="J37" s="27">
        <v>10</v>
      </c>
      <c r="K37" s="27"/>
      <c r="L37" s="23">
        <v>7</v>
      </c>
      <c r="M37" s="23"/>
      <c r="N37" s="13">
        <f t="shared" si="2"/>
        <v>0</v>
      </c>
      <c r="O37" s="23"/>
      <c r="P37" s="28"/>
      <c r="Q37" s="29">
        <f t="shared" si="0"/>
        <v>9.5833333333333339</v>
      </c>
      <c r="R37" s="30">
        <f t="shared" si="3"/>
        <v>-9.5833333333333339</v>
      </c>
      <c r="S37" s="31"/>
      <c r="T37" s="32"/>
    </row>
    <row r="38" spans="1:20" ht="33.75" x14ac:dyDescent="0.2">
      <c r="A38" s="19">
        <v>35</v>
      </c>
      <c r="B38" s="20">
        <v>5101100</v>
      </c>
      <c r="C38" s="21" t="s">
        <v>77</v>
      </c>
      <c r="D38" s="35" t="s">
        <v>30</v>
      </c>
      <c r="E38" s="23">
        <v>31</v>
      </c>
      <c r="F38" s="24">
        <v>9.5833333333333339</v>
      </c>
      <c r="G38" s="25"/>
      <c r="H38" s="26"/>
      <c r="I38" s="26">
        <f t="shared" si="4"/>
        <v>0</v>
      </c>
      <c r="J38" s="27">
        <v>12.08333333333333</v>
      </c>
      <c r="K38" s="27"/>
      <c r="L38" s="23">
        <v>2</v>
      </c>
      <c r="M38" s="23"/>
      <c r="N38" s="13">
        <f t="shared" si="2"/>
        <v>0</v>
      </c>
      <c r="O38" s="23"/>
      <c r="P38" s="28"/>
      <c r="Q38" s="29">
        <f t="shared" si="0"/>
        <v>9.5833333333333339</v>
      </c>
      <c r="R38" s="30">
        <f t="shared" si="3"/>
        <v>-9.5833333333333339</v>
      </c>
      <c r="S38" s="31"/>
      <c r="T38" s="32"/>
    </row>
    <row r="39" spans="1:20" ht="33.75" x14ac:dyDescent="0.2">
      <c r="A39" s="19">
        <v>36</v>
      </c>
      <c r="B39" s="20">
        <v>5101106</v>
      </c>
      <c r="C39" s="21" t="s">
        <v>78</v>
      </c>
      <c r="D39" s="35" t="s">
        <v>79</v>
      </c>
      <c r="E39" s="23">
        <v>31</v>
      </c>
      <c r="F39" s="24">
        <v>9.5833333333333339</v>
      </c>
      <c r="G39" s="25"/>
      <c r="H39" s="26"/>
      <c r="I39" s="26">
        <f t="shared" si="4"/>
        <v>0</v>
      </c>
      <c r="J39" s="27">
        <v>10.833333333333332</v>
      </c>
      <c r="K39" s="27"/>
      <c r="L39" s="23">
        <v>5</v>
      </c>
      <c r="M39" s="23"/>
      <c r="N39" s="13">
        <f t="shared" si="2"/>
        <v>0</v>
      </c>
      <c r="O39" s="23"/>
      <c r="P39" s="28"/>
      <c r="Q39" s="29">
        <f t="shared" si="0"/>
        <v>9.5833333333333339</v>
      </c>
      <c r="R39" s="30">
        <f t="shared" si="3"/>
        <v>-9.5833333333333339</v>
      </c>
      <c r="S39" s="31"/>
      <c r="T39" s="32"/>
    </row>
    <row r="40" spans="1:20" ht="33.75" x14ac:dyDescent="0.2">
      <c r="A40" s="19">
        <v>37</v>
      </c>
      <c r="B40" s="20">
        <v>5101108</v>
      </c>
      <c r="C40" s="21" t="s">
        <v>80</v>
      </c>
      <c r="D40" s="35" t="s">
        <v>81</v>
      </c>
      <c r="E40" s="23">
        <v>31</v>
      </c>
      <c r="F40" s="24">
        <v>9.5833333333333339</v>
      </c>
      <c r="G40" s="25"/>
      <c r="H40" s="26"/>
      <c r="I40" s="26">
        <f t="shared" si="4"/>
        <v>0</v>
      </c>
      <c r="J40" s="27">
        <v>10.812499999999998</v>
      </c>
      <c r="K40" s="27"/>
      <c r="L40" s="23">
        <v>5</v>
      </c>
      <c r="M40" s="23"/>
      <c r="N40" s="13">
        <f t="shared" si="2"/>
        <v>0</v>
      </c>
      <c r="O40" s="23"/>
      <c r="P40" s="28"/>
      <c r="Q40" s="29">
        <f t="shared" si="0"/>
        <v>9.5833333333333339</v>
      </c>
      <c r="R40" s="30">
        <f t="shared" si="3"/>
        <v>-9.5833333333333339</v>
      </c>
      <c r="S40" s="31"/>
      <c r="T40" s="32"/>
    </row>
    <row r="41" spans="1:20" ht="33.75" x14ac:dyDescent="0.2">
      <c r="A41" s="19">
        <v>38</v>
      </c>
      <c r="B41" s="20">
        <v>5101109</v>
      </c>
      <c r="C41" s="21" t="s">
        <v>82</v>
      </c>
      <c r="D41" s="35" t="s">
        <v>83</v>
      </c>
      <c r="E41" s="23">
        <v>31</v>
      </c>
      <c r="F41" s="24">
        <v>9.5833333333333339</v>
      </c>
      <c r="G41" s="25"/>
      <c r="H41" s="26"/>
      <c r="I41" s="26">
        <f t="shared" si="4"/>
        <v>0</v>
      </c>
      <c r="J41" s="27">
        <v>10.645833333333332</v>
      </c>
      <c r="K41" s="27"/>
      <c r="L41" s="23">
        <v>5</v>
      </c>
      <c r="M41" s="23"/>
      <c r="N41" s="13">
        <f t="shared" si="2"/>
        <v>0</v>
      </c>
      <c r="O41" s="23"/>
      <c r="P41" s="28"/>
      <c r="Q41" s="29">
        <f t="shared" si="0"/>
        <v>9.5833333333333339</v>
      </c>
      <c r="R41" s="30">
        <f t="shared" si="3"/>
        <v>-9.5833333333333339</v>
      </c>
      <c r="S41" s="31"/>
      <c r="T41" s="32"/>
    </row>
    <row r="42" spans="1:20" ht="33.75" x14ac:dyDescent="0.2">
      <c r="A42" s="19">
        <v>39</v>
      </c>
      <c r="B42" s="20">
        <v>5101117</v>
      </c>
      <c r="C42" s="21" t="s">
        <v>84</v>
      </c>
      <c r="D42" s="35" t="s">
        <v>85</v>
      </c>
      <c r="E42" s="23">
        <v>31</v>
      </c>
      <c r="F42" s="24">
        <v>9.5833333333333339</v>
      </c>
      <c r="G42" s="25"/>
      <c r="H42" s="26"/>
      <c r="I42" s="26">
        <f>G42+H42</f>
        <v>0</v>
      </c>
      <c r="J42" s="27">
        <v>10.541666666666664</v>
      </c>
      <c r="K42" s="27"/>
      <c r="L42" s="23">
        <v>5</v>
      </c>
      <c r="M42" s="23"/>
      <c r="N42" s="13">
        <f t="shared" si="2"/>
        <v>0</v>
      </c>
      <c r="O42" s="36"/>
      <c r="P42" s="28"/>
      <c r="Q42" s="29">
        <f t="shared" si="0"/>
        <v>9.5833333333333339</v>
      </c>
      <c r="R42" s="30">
        <f t="shared" si="3"/>
        <v>-9.5833333333333339</v>
      </c>
      <c r="S42" s="31"/>
      <c r="T42" s="41" t="s">
        <v>86</v>
      </c>
    </row>
    <row r="43" spans="1:20" ht="33.75" x14ac:dyDescent="0.2">
      <c r="A43" s="19">
        <v>40</v>
      </c>
      <c r="B43" s="20">
        <v>5101118</v>
      </c>
      <c r="C43" s="21" t="s">
        <v>87</v>
      </c>
      <c r="D43" s="35" t="s">
        <v>88</v>
      </c>
      <c r="E43" s="23">
        <v>31</v>
      </c>
      <c r="F43" s="24">
        <v>9.5833333333333339</v>
      </c>
      <c r="G43" s="25"/>
      <c r="H43" s="26"/>
      <c r="I43" s="26">
        <f t="shared" si="4"/>
        <v>0</v>
      </c>
      <c r="J43" s="27">
        <v>10.416666666666666</v>
      </c>
      <c r="K43" s="27"/>
      <c r="L43" s="23">
        <v>6</v>
      </c>
      <c r="M43" s="23"/>
      <c r="N43" s="13">
        <f t="shared" si="2"/>
        <v>0</v>
      </c>
      <c r="O43" s="23"/>
      <c r="P43" s="28"/>
      <c r="Q43" s="29">
        <f t="shared" si="0"/>
        <v>9.5833333333333339</v>
      </c>
      <c r="R43" s="30">
        <f t="shared" si="3"/>
        <v>-9.5833333333333339</v>
      </c>
      <c r="S43" s="31"/>
      <c r="T43" s="32"/>
    </row>
    <row r="44" spans="1:20" ht="33.75" x14ac:dyDescent="0.2">
      <c r="A44" s="19">
        <v>41</v>
      </c>
      <c r="B44" s="20">
        <v>5101120</v>
      </c>
      <c r="C44" s="42" t="s">
        <v>89</v>
      </c>
      <c r="D44" s="35" t="s">
        <v>90</v>
      </c>
      <c r="E44" s="23">
        <v>31</v>
      </c>
      <c r="F44" s="24">
        <v>9.5833333333333339</v>
      </c>
      <c r="G44" s="25"/>
      <c r="H44" s="26"/>
      <c r="I44" s="26">
        <f t="shared" si="4"/>
        <v>0</v>
      </c>
      <c r="J44" s="27">
        <v>10.791666666666664</v>
      </c>
      <c r="K44" s="27"/>
      <c r="L44" s="23">
        <v>6</v>
      </c>
      <c r="M44" s="23"/>
      <c r="N44" s="13">
        <f t="shared" si="2"/>
        <v>0</v>
      </c>
      <c r="O44" s="23"/>
      <c r="P44" s="28"/>
      <c r="Q44" s="29">
        <f t="shared" si="0"/>
        <v>9.5833333333333339</v>
      </c>
      <c r="R44" s="30">
        <f t="shared" si="3"/>
        <v>-9.5833333333333339</v>
      </c>
      <c r="S44" s="31"/>
      <c r="T44" s="32"/>
    </row>
    <row r="45" spans="1:20" ht="33.75" x14ac:dyDescent="0.2">
      <c r="A45" s="19">
        <v>42</v>
      </c>
      <c r="B45" s="20">
        <v>5101121</v>
      </c>
      <c r="C45" s="42" t="s">
        <v>91</v>
      </c>
      <c r="D45" s="35" t="s">
        <v>92</v>
      </c>
      <c r="E45" s="23">
        <v>31</v>
      </c>
      <c r="F45" s="24">
        <v>9.5833333333333339</v>
      </c>
      <c r="G45" s="25"/>
      <c r="H45" s="26"/>
      <c r="I45" s="26">
        <f t="shared" si="4"/>
        <v>0</v>
      </c>
      <c r="J45" s="27">
        <v>9.4583333333333339</v>
      </c>
      <c r="K45" s="27"/>
      <c r="L45" s="23">
        <v>8</v>
      </c>
      <c r="M45" s="23"/>
      <c r="N45" s="13">
        <f t="shared" si="2"/>
        <v>0</v>
      </c>
      <c r="O45" s="23"/>
      <c r="P45" s="28"/>
      <c r="Q45" s="29">
        <f t="shared" si="0"/>
        <v>9.5833333333333339</v>
      </c>
      <c r="R45" s="30">
        <f t="shared" si="3"/>
        <v>-9.5833333333333339</v>
      </c>
      <c r="S45" s="31"/>
      <c r="T45" s="32" t="s">
        <v>93</v>
      </c>
    </row>
    <row r="46" spans="1:20" ht="33.75" x14ac:dyDescent="0.2">
      <c r="A46" s="19">
        <v>43</v>
      </c>
      <c r="B46" s="20">
        <v>5101124</v>
      </c>
      <c r="C46" s="42" t="s">
        <v>94</v>
      </c>
      <c r="D46" s="35" t="s">
        <v>25</v>
      </c>
      <c r="E46" s="23">
        <v>31</v>
      </c>
      <c r="F46" s="24">
        <v>11.5</v>
      </c>
      <c r="G46" s="25"/>
      <c r="H46" s="26"/>
      <c r="I46" s="26">
        <f>G46+H46</f>
        <v>0</v>
      </c>
      <c r="J46" s="27">
        <v>11.5</v>
      </c>
      <c r="K46" s="27"/>
      <c r="L46" s="23">
        <v>8</v>
      </c>
      <c r="M46" s="23"/>
      <c r="N46" s="13">
        <f t="shared" si="2"/>
        <v>0</v>
      </c>
      <c r="O46" s="23"/>
      <c r="P46" s="28"/>
      <c r="Q46" s="29">
        <f t="shared" si="0"/>
        <v>11.5</v>
      </c>
      <c r="R46" s="30">
        <f t="shared" si="3"/>
        <v>-11.5</v>
      </c>
      <c r="S46" s="31"/>
      <c r="T46" s="32"/>
    </row>
    <row r="47" spans="1:20" ht="33.75" x14ac:dyDescent="0.2">
      <c r="A47" s="19">
        <v>44</v>
      </c>
      <c r="B47" s="20">
        <v>5101129</v>
      </c>
      <c r="C47" s="21" t="s">
        <v>95</v>
      </c>
      <c r="D47" s="35" t="s">
        <v>96</v>
      </c>
      <c r="E47" s="23">
        <v>31</v>
      </c>
      <c r="F47" s="24">
        <v>9.5833333333333339</v>
      </c>
      <c r="G47" s="25"/>
      <c r="H47" s="26"/>
      <c r="I47" s="26">
        <f t="shared" si="4"/>
        <v>0</v>
      </c>
      <c r="J47" s="27">
        <v>9.5833333333333339</v>
      </c>
      <c r="K47" s="27"/>
      <c r="L47" s="23">
        <v>8</v>
      </c>
      <c r="M47" s="23"/>
      <c r="N47" s="13">
        <f t="shared" si="2"/>
        <v>0</v>
      </c>
      <c r="O47" s="36"/>
      <c r="P47" s="28"/>
      <c r="Q47" s="29">
        <f t="shared" si="0"/>
        <v>9.5833333333333339</v>
      </c>
      <c r="R47" s="30">
        <f t="shared" si="3"/>
        <v>-9.5833333333333339</v>
      </c>
      <c r="S47" s="31"/>
      <c r="T47" s="32"/>
    </row>
    <row r="48" spans="1:20" ht="33.75" x14ac:dyDescent="0.2">
      <c r="A48" s="19">
        <v>45</v>
      </c>
      <c r="B48" s="20">
        <v>5101130</v>
      </c>
      <c r="C48" s="21" t="s">
        <v>97</v>
      </c>
      <c r="D48" s="35" t="s">
        <v>98</v>
      </c>
      <c r="E48" s="23">
        <v>31</v>
      </c>
      <c r="F48" s="24">
        <v>9.5833333333333339</v>
      </c>
      <c r="G48" s="25"/>
      <c r="H48" s="26"/>
      <c r="I48" s="26">
        <f t="shared" si="4"/>
        <v>0</v>
      </c>
      <c r="J48" s="27">
        <v>9.5833333333333339</v>
      </c>
      <c r="K48" s="27"/>
      <c r="L48" s="23">
        <v>8</v>
      </c>
      <c r="M48" s="23"/>
      <c r="N48" s="13">
        <f t="shared" si="2"/>
        <v>0</v>
      </c>
      <c r="O48" s="36"/>
      <c r="P48" s="28"/>
      <c r="Q48" s="29">
        <f t="shared" si="0"/>
        <v>9.5833333333333339</v>
      </c>
      <c r="R48" s="30">
        <f t="shared" si="3"/>
        <v>-9.5833333333333339</v>
      </c>
      <c r="S48" s="31"/>
      <c r="T48" s="32"/>
    </row>
    <row r="49" spans="1:20" ht="33.75" x14ac:dyDescent="0.2">
      <c r="A49" s="19">
        <v>46</v>
      </c>
      <c r="B49" s="20">
        <v>5101134</v>
      </c>
      <c r="C49" s="21" t="s">
        <v>99</v>
      </c>
      <c r="D49" s="35" t="s">
        <v>25</v>
      </c>
      <c r="E49" s="23">
        <v>31</v>
      </c>
      <c r="F49" s="24">
        <v>11.5</v>
      </c>
      <c r="G49" s="25"/>
      <c r="H49" s="26"/>
      <c r="I49" s="26">
        <f t="shared" si="4"/>
        <v>0</v>
      </c>
      <c r="J49" s="27">
        <v>11.5</v>
      </c>
      <c r="K49" s="27"/>
      <c r="L49" s="23">
        <v>8</v>
      </c>
      <c r="M49" s="23"/>
      <c r="N49" s="13">
        <f t="shared" si="2"/>
        <v>0</v>
      </c>
      <c r="O49" s="23"/>
      <c r="P49" s="28"/>
      <c r="Q49" s="29">
        <f t="shared" si="0"/>
        <v>11.5</v>
      </c>
      <c r="R49" s="30">
        <f t="shared" si="3"/>
        <v>-11.5</v>
      </c>
      <c r="S49" s="31"/>
      <c r="T49" s="43"/>
    </row>
    <row r="50" spans="1:20" ht="33.75" x14ac:dyDescent="0.2">
      <c r="A50" s="19">
        <v>47</v>
      </c>
      <c r="B50" s="20">
        <v>5101135</v>
      </c>
      <c r="C50" s="21" t="s">
        <v>100</v>
      </c>
      <c r="D50" s="35" t="s">
        <v>101</v>
      </c>
      <c r="E50" s="23">
        <v>31</v>
      </c>
      <c r="F50" s="24">
        <v>9.5833333333333339</v>
      </c>
      <c r="G50" s="25"/>
      <c r="H50" s="26"/>
      <c r="I50" s="26">
        <f t="shared" si="4"/>
        <v>0</v>
      </c>
      <c r="J50" s="27">
        <v>9.4791666666666661</v>
      </c>
      <c r="K50" s="27"/>
      <c r="L50" s="23">
        <v>8</v>
      </c>
      <c r="M50" s="23"/>
      <c r="N50" s="13">
        <f t="shared" si="2"/>
        <v>0</v>
      </c>
      <c r="O50" s="23"/>
      <c r="P50" s="28"/>
      <c r="Q50" s="29">
        <f t="shared" si="0"/>
        <v>9.5833333333333339</v>
      </c>
      <c r="R50" s="30">
        <f t="shared" si="3"/>
        <v>-9.5833333333333339</v>
      </c>
      <c r="S50" s="31"/>
      <c r="T50" s="32"/>
    </row>
    <row r="51" spans="1:20" ht="33.75" x14ac:dyDescent="0.2">
      <c r="A51" s="19">
        <v>48</v>
      </c>
      <c r="B51" s="20">
        <v>5101136</v>
      </c>
      <c r="C51" s="21" t="s">
        <v>102</v>
      </c>
      <c r="D51" s="35" t="s">
        <v>103</v>
      </c>
      <c r="E51" s="23">
        <v>31</v>
      </c>
      <c r="F51" s="24">
        <v>9.5833333333333339</v>
      </c>
      <c r="G51" s="25"/>
      <c r="H51" s="26"/>
      <c r="I51" s="26">
        <f t="shared" si="4"/>
        <v>0</v>
      </c>
      <c r="J51" s="27">
        <v>11.14583333333333</v>
      </c>
      <c r="K51" s="27"/>
      <c r="L51" s="23">
        <v>3</v>
      </c>
      <c r="M51" s="23"/>
      <c r="N51" s="13">
        <f t="shared" si="2"/>
        <v>0</v>
      </c>
      <c r="O51" s="23"/>
      <c r="P51" s="28"/>
      <c r="Q51" s="29">
        <f t="shared" si="0"/>
        <v>9.5833333333333339</v>
      </c>
      <c r="R51" s="30">
        <f t="shared" si="3"/>
        <v>-9.5833333333333339</v>
      </c>
      <c r="S51" s="31"/>
      <c r="T51" s="32"/>
    </row>
    <row r="52" spans="1:20" ht="33.75" x14ac:dyDescent="0.2">
      <c r="A52" s="19">
        <v>49</v>
      </c>
      <c r="B52" s="20">
        <v>5101137</v>
      </c>
      <c r="C52" s="21" t="s">
        <v>104</v>
      </c>
      <c r="D52" s="35" t="s">
        <v>105</v>
      </c>
      <c r="E52" s="23">
        <v>31</v>
      </c>
      <c r="F52" s="24">
        <v>9.5833333333333339</v>
      </c>
      <c r="G52" s="25"/>
      <c r="H52" s="26"/>
      <c r="I52" s="26">
        <f t="shared" si="4"/>
        <v>0</v>
      </c>
      <c r="J52" s="27">
        <v>11.062499999999998</v>
      </c>
      <c r="K52" s="27"/>
      <c r="L52" s="23">
        <v>5</v>
      </c>
      <c r="M52" s="23"/>
      <c r="N52" s="13">
        <f t="shared" si="2"/>
        <v>0</v>
      </c>
      <c r="O52" s="23"/>
      <c r="P52" s="28"/>
      <c r="Q52" s="29">
        <f t="shared" si="0"/>
        <v>9.5833333333333339</v>
      </c>
      <c r="R52" s="30">
        <f t="shared" si="3"/>
        <v>-9.5833333333333339</v>
      </c>
      <c r="S52" s="31"/>
      <c r="T52" s="32"/>
    </row>
    <row r="53" spans="1:20" ht="33.75" x14ac:dyDescent="0.2">
      <c r="A53" s="19">
        <v>50</v>
      </c>
      <c r="B53" s="20">
        <v>5101138</v>
      </c>
      <c r="C53" s="21" t="s">
        <v>106</v>
      </c>
      <c r="D53" s="35" t="s">
        <v>107</v>
      </c>
      <c r="E53" s="23">
        <v>31</v>
      </c>
      <c r="F53" s="24">
        <v>9.5833333333333339</v>
      </c>
      <c r="G53" s="25"/>
      <c r="H53" s="26"/>
      <c r="I53" s="26">
        <f t="shared" si="4"/>
        <v>0</v>
      </c>
      <c r="J53" s="27">
        <v>9.9375</v>
      </c>
      <c r="K53" s="27"/>
      <c r="L53" s="23">
        <v>7</v>
      </c>
      <c r="M53" s="23"/>
      <c r="N53" s="13">
        <f t="shared" si="2"/>
        <v>0</v>
      </c>
      <c r="O53" s="36"/>
      <c r="P53" s="28"/>
      <c r="Q53" s="29">
        <f t="shared" si="0"/>
        <v>9.5833333333333339</v>
      </c>
      <c r="R53" s="30">
        <f t="shared" si="3"/>
        <v>-9.5833333333333339</v>
      </c>
      <c r="S53" s="31"/>
      <c r="T53" s="32"/>
    </row>
    <row r="54" spans="1:20" ht="33.75" x14ac:dyDescent="0.2">
      <c r="A54" s="19">
        <v>51</v>
      </c>
      <c r="B54" s="20">
        <v>5101139</v>
      </c>
      <c r="C54" s="21" t="s">
        <v>108</v>
      </c>
      <c r="D54" s="35" t="s">
        <v>109</v>
      </c>
      <c r="E54" s="23">
        <v>31</v>
      </c>
      <c r="F54" s="24">
        <v>9.5833333333333339</v>
      </c>
      <c r="G54" s="25"/>
      <c r="H54" s="26"/>
      <c r="I54" s="26">
        <f t="shared" si="4"/>
        <v>0</v>
      </c>
      <c r="J54" s="27">
        <v>9.5833333333333339</v>
      </c>
      <c r="K54" s="27"/>
      <c r="L54" s="23">
        <v>8</v>
      </c>
      <c r="M54" s="23"/>
      <c r="N54" s="13">
        <f t="shared" si="2"/>
        <v>0</v>
      </c>
      <c r="O54" s="36"/>
      <c r="P54" s="28"/>
      <c r="Q54" s="29">
        <f t="shared" si="0"/>
        <v>9.5833333333333339</v>
      </c>
      <c r="R54" s="30">
        <f t="shared" si="3"/>
        <v>-9.5833333333333339</v>
      </c>
      <c r="S54" s="31"/>
      <c r="T54" s="33"/>
    </row>
    <row r="55" spans="1:20" ht="33.75" x14ac:dyDescent="0.2">
      <c r="A55" s="19">
        <v>52</v>
      </c>
      <c r="B55" s="20">
        <v>5101143</v>
      </c>
      <c r="C55" s="21" t="s">
        <v>110</v>
      </c>
      <c r="D55" s="35" t="s">
        <v>25</v>
      </c>
      <c r="E55" s="23">
        <v>31</v>
      </c>
      <c r="F55" s="24">
        <v>11.5</v>
      </c>
      <c r="G55" s="25"/>
      <c r="H55" s="26"/>
      <c r="I55" s="26">
        <f t="shared" si="4"/>
        <v>0</v>
      </c>
      <c r="J55" s="27">
        <v>11.5</v>
      </c>
      <c r="K55" s="27"/>
      <c r="L55" s="23">
        <v>8</v>
      </c>
      <c r="M55" s="23"/>
      <c r="N55" s="13">
        <f t="shared" si="2"/>
        <v>0</v>
      </c>
      <c r="O55" s="23"/>
      <c r="P55" s="28"/>
      <c r="Q55" s="29">
        <f t="shared" si="0"/>
        <v>11.5</v>
      </c>
      <c r="R55" s="30">
        <f t="shared" si="3"/>
        <v>-11.5</v>
      </c>
      <c r="S55" s="31"/>
      <c r="T55" s="33"/>
    </row>
    <row r="56" spans="1:20" ht="33.75" x14ac:dyDescent="0.2">
      <c r="A56" s="19">
        <v>53</v>
      </c>
      <c r="B56" s="34">
        <v>5101144</v>
      </c>
      <c r="C56" s="21" t="s">
        <v>111</v>
      </c>
      <c r="D56" s="35" t="s">
        <v>112</v>
      </c>
      <c r="E56" s="23">
        <v>31</v>
      </c>
      <c r="F56" s="24">
        <v>9.5833333333333339</v>
      </c>
      <c r="G56" s="25"/>
      <c r="H56" s="26"/>
      <c r="I56" s="26">
        <f t="shared" si="4"/>
        <v>0</v>
      </c>
      <c r="J56" s="27">
        <v>10.25</v>
      </c>
      <c r="K56" s="27"/>
      <c r="L56" s="23">
        <v>5</v>
      </c>
      <c r="M56" s="23"/>
      <c r="N56" s="13">
        <f t="shared" si="2"/>
        <v>0</v>
      </c>
      <c r="O56" s="23"/>
      <c r="P56" s="28"/>
      <c r="Q56" s="29">
        <f t="shared" si="0"/>
        <v>9.5833333333333339</v>
      </c>
      <c r="R56" s="30">
        <f t="shared" si="3"/>
        <v>-9.5833333333333339</v>
      </c>
      <c r="S56" s="31"/>
      <c r="T56" s="33"/>
    </row>
    <row r="57" spans="1:20" ht="33.75" x14ac:dyDescent="0.2">
      <c r="A57" s="19">
        <v>54</v>
      </c>
      <c r="B57" s="20">
        <v>5101147</v>
      </c>
      <c r="C57" s="21" t="s">
        <v>113</v>
      </c>
      <c r="D57" s="35" t="s">
        <v>114</v>
      </c>
      <c r="E57" s="23">
        <v>31</v>
      </c>
      <c r="F57" s="24">
        <v>9.5833333333333339</v>
      </c>
      <c r="G57" s="25"/>
      <c r="H57" s="26"/>
      <c r="I57" s="26">
        <f t="shared" si="4"/>
        <v>0</v>
      </c>
      <c r="J57" s="27">
        <v>10.3125</v>
      </c>
      <c r="K57" s="27"/>
      <c r="L57" s="23">
        <v>6</v>
      </c>
      <c r="M57" s="23"/>
      <c r="N57" s="13">
        <f t="shared" si="2"/>
        <v>0</v>
      </c>
      <c r="O57" s="23"/>
      <c r="P57" s="28"/>
      <c r="Q57" s="29">
        <f t="shared" si="0"/>
        <v>9.5833333333333339</v>
      </c>
      <c r="R57" s="30">
        <f t="shared" si="3"/>
        <v>-9.5833333333333339</v>
      </c>
      <c r="S57" s="31"/>
      <c r="T57" s="33"/>
    </row>
    <row r="58" spans="1:20" ht="33.75" x14ac:dyDescent="0.2">
      <c r="A58" s="19">
        <v>55</v>
      </c>
      <c r="B58" s="20">
        <v>5101149</v>
      </c>
      <c r="C58" s="21" t="s">
        <v>115</v>
      </c>
      <c r="D58" s="35" t="s">
        <v>116</v>
      </c>
      <c r="E58" s="23">
        <v>31</v>
      </c>
      <c r="F58" s="24">
        <v>9.5833333333333339</v>
      </c>
      <c r="G58" s="25"/>
      <c r="H58" s="26"/>
      <c r="I58" s="26">
        <f t="shared" si="4"/>
        <v>0</v>
      </c>
      <c r="J58" s="27">
        <v>10.604166666666666</v>
      </c>
      <c r="K58" s="27"/>
      <c r="L58" s="23">
        <v>5</v>
      </c>
      <c r="M58" s="23"/>
      <c r="N58" s="13">
        <f t="shared" si="2"/>
        <v>0</v>
      </c>
      <c r="O58" s="23"/>
      <c r="P58" s="28"/>
      <c r="Q58" s="29">
        <f t="shared" si="0"/>
        <v>9.5833333333333339</v>
      </c>
      <c r="R58" s="30">
        <f t="shared" si="3"/>
        <v>-9.5833333333333339</v>
      </c>
      <c r="S58" s="31"/>
      <c r="T58" s="33"/>
    </row>
    <row r="59" spans="1:20" ht="33.75" x14ac:dyDescent="0.2">
      <c r="A59" s="19">
        <v>56</v>
      </c>
      <c r="B59" s="20">
        <v>5101153</v>
      </c>
      <c r="C59" s="21" t="s">
        <v>117</v>
      </c>
      <c r="D59" s="35" t="s">
        <v>25</v>
      </c>
      <c r="E59" s="23">
        <v>31</v>
      </c>
      <c r="F59" s="24">
        <v>11.5</v>
      </c>
      <c r="G59" s="25"/>
      <c r="H59" s="26"/>
      <c r="I59" s="26">
        <f t="shared" si="4"/>
        <v>0</v>
      </c>
      <c r="J59" s="27">
        <v>12</v>
      </c>
      <c r="K59" s="27"/>
      <c r="L59" s="23">
        <v>7</v>
      </c>
      <c r="M59" s="23"/>
      <c r="N59" s="13">
        <f t="shared" si="2"/>
        <v>0</v>
      </c>
      <c r="O59" s="23"/>
      <c r="P59" s="28"/>
      <c r="Q59" s="29">
        <f t="shared" si="0"/>
        <v>11.5</v>
      </c>
      <c r="R59" s="30">
        <f t="shared" si="3"/>
        <v>-11.5</v>
      </c>
      <c r="S59" s="31"/>
      <c r="T59" s="33"/>
    </row>
    <row r="60" spans="1:20" ht="33.75" x14ac:dyDescent="0.2">
      <c r="A60" s="19">
        <v>57</v>
      </c>
      <c r="B60" s="20">
        <v>5101156</v>
      </c>
      <c r="C60" s="21" t="s">
        <v>118</v>
      </c>
      <c r="D60" s="35" t="s">
        <v>119</v>
      </c>
      <c r="E60" s="23">
        <v>31</v>
      </c>
      <c r="F60" s="24">
        <v>9.5833333333333339</v>
      </c>
      <c r="G60" s="25"/>
      <c r="H60" s="26"/>
      <c r="I60" s="26">
        <f t="shared" si="4"/>
        <v>0</v>
      </c>
      <c r="J60" s="27">
        <v>9.5833333333333339</v>
      </c>
      <c r="K60" s="27"/>
      <c r="L60" s="23">
        <v>8</v>
      </c>
      <c r="M60" s="23"/>
      <c r="N60" s="13">
        <f t="shared" si="2"/>
        <v>0</v>
      </c>
      <c r="O60" s="23"/>
      <c r="P60" s="28"/>
      <c r="Q60" s="29">
        <f t="shared" si="0"/>
        <v>9.5833333333333339</v>
      </c>
      <c r="R60" s="30">
        <f t="shared" si="3"/>
        <v>-9.5833333333333339</v>
      </c>
      <c r="S60" s="31"/>
      <c r="T60" s="33"/>
    </row>
    <row r="61" spans="1:20" ht="33.75" x14ac:dyDescent="0.2">
      <c r="A61" s="19">
        <v>58</v>
      </c>
      <c r="B61" s="20">
        <v>5101159</v>
      </c>
      <c r="C61" s="21" t="s">
        <v>120</v>
      </c>
      <c r="D61" s="35" t="s">
        <v>121</v>
      </c>
      <c r="E61" s="23">
        <v>31</v>
      </c>
      <c r="F61" s="24">
        <v>9.5833333333333339</v>
      </c>
      <c r="G61" s="25"/>
      <c r="H61" s="26"/>
      <c r="I61" s="26">
        <f t="shared" si="4"/>
        <v>0</v>
      </c>
      <c r="J61" s="27">
        <v>10.833333333333332</v>
      </c>
      <c r="K61" s="27"/>
      <c r="L61" s="23">
        <v>5</v>
      </c>
      <c r="M61" s="23"/>
      <c r="N61" s="13">
        <f t="shared" si="2"/>
        <v>0</v>
      </c>
      <c r="O61" s="36"/>
      <c r="P61" s="28"/>
      <c r="Q61" s="29">
        <f t="shared" si="0"/>
        <v>9.5833333333333339</v>
      </c>
      <c r="R61" s="30">
        <f t="shared" si="3"/>
        <v>-9.5833333333333339</v>
      </c>
      <c r="S61" s="31"/>
      <c r="T61" s="33"/>
    </row>
    <row r="62" spans="1:20" ht="33.75" x14ac:dyDescent="0.2">
      <c r="A62" s="19">
        <v>59</v>
      </c>
      <c r="B62" s="20">
        <v>5101163</v>
      </c>
      <c r="C62" s="21" t="s">
        <v>122</v>
      </c>
      <c r="D62" s="35" t="s">
        <v>123</v>
      </c>
      <c r="E62" s="23">
        <v>31</v>
      </c>
      <c r="F62" s="24">
        <v>9.5833333333333339</v>
      </c>
      <c r="G62" s="25"/>
      <c r="H62" s="26"/>
      <c r="I62" s="26">
        <f t="shared" si="4"/>
        <v>0</v>
      </c>
      <c r="J62" s="27">
        <v>9.875</v>
      </c>
      <c r="K62" s="27"/>
      <c r="L62" s="23">
        <v>7</v>
      </c>
      <c r="M62" s="23"/>
      <c r="N62" s="13">
        <f t="shared" si="2"/>
        <v>0</v>
      </c>
      <c r="O62" s="23"/>
      <c r="P62" s="28"/>
      <c r="Q62" s="29">
        <f t="shared" si="0"/>
        <v>9.5833333333333339</v>
      </c>
      <c r="R62" s="30">
        <f t="shared" si="3"/>
        <v>-9.5833333333333339</v>
      </c>
      <c r="S62" s="31"/>
      <c r="T62" s="33"/>
    </row>
    <row r="63" spans="1:20" ht="33.75" x14ac:dyDescent="0.2">
      <c r="A63" s="19">
        <v>60</v>
      </c>
      <c r="B63" s="20">
        <v>5101164</v>
      </c>
      <c r="C63" s="21" t="s">
        <v>124</v>
      </c>
      <c r="D63" s="35" t="s">
        <v>46</v>
      </c>
      <c r="E63" s="23">
        <v>31</v>
      </c>
      <c r="F63" s="24">
        <v>9.5833333333333339</v>
      </c>
      <c r="G63" s="25"/>
      <c r="H63" s="26"/>
      <c r="I63" s="26">
        <f t="shared" si="4"/>
        <v>0</v>
      </c>
      <c r="J63" s="27">
        <v>10.541666666666666</v>
      </c>
      <c r="K63" s="27"/>
      <c r="L63" s="23">
        <v>6</v>
      </c>
      <c r="M63" s="23"/>
      <c r="N63" s="13">
        <f t="shared" si="2"/>
        <v>0</v>
      </c>
      <c r="O63" s="36"/>
      <c r="P63" s="28"/>
      <c r="Q63" s="29">
        <f t="shared" si="0"/>
        <v>9.5833333333333339</v>
      </c>
      <c r="R63" s="30">
        <f t="shared" si="3"/>
        <v>-9.5833333333333339</v>
      </c>
      <c r="S63" s="31"/>
      <c r="T63" s="33"/>
    </row>
    <row r="64" spans="1:20" ht="33.75" x14ac:dyDescent="0.2">
      <c r="A64" s="19">
        <v>61</v>
      </c>
      <c r="B64" s="20">
        <v>5101168</v>
      </c>
      <c r="C64" s="21" t="s">
        <v>125</v>
      </c>
      <c r="D64" s="35" t="s">
        <v>126</v>
      </c>
      <c r="E64" s="23">
        <v>31</v>
      </c>
      <c r="F64" s="24">
        <v>9.5833333333333339</v>
      </c>
      <c r="G64" s="25"/>
      <c r="H64" s="26"/>
      <c r="I64" s="26">
        <f t="shared" si="4"/>
        <v>0</v>
      </c>
      <c r="J64" s="27">
        <v>10.791666666666666</v>
      </c>
      <c r="K64" s="27"/>
      <c r="L64" s="23">
        <v>5</v>
      </c>
      <c r="M64" s="23"/>
      <c r="N64" s="13">
        <f t="shared" si="2"/>
        <v>0</v>
      </c>
      <c r="O64" s="23"/>
      <c r="P64" s="28"/>
      <c r="Q64" s="29">
        <f t="shared" si="0"/>
        <v>9.5833333333333339</v>
      </c>
      <c r="R64" s="30">
        <f t="shared" si="3"/>
        <v>-9.5833333333333339</v>
      </c>
      <c r="S64" s="31"/>
      <c r="T64" s="33" t="s">
        <v>127</v>
      </c>
    </row>
    <row r="65" spans="1:20" ht="33.75" x14ac:dyDescent="0.2">
      <c r="A65" s="19">
        <v>62</v>
      </c>
      <c r="B65" s="20">
        <v>5101169</v>
      </c>
      <c r="C65" s="21" t="s">
        <v>128</v>
      </c>
      <c r="D65" s="35" t="s">
        <v>129</v>
      </c>
      <c r="E65" s="23">
        <v>31</v>
      </c>
      <c r="F65" s="24">
        <v>9.5833333333333339</v>
      </c>
      <c r="G65" s="25"/>
      <c r="H65" s="26"/>
      <c r="I65" s="26">
        <f t="shared" si="4"/>
        <v>0</v>
      </c>
      <c r="J65" s="27">
        <v>9.125</v>
      </c>
      <c r="K65" s="27"/>
      <c r="L65" s="23">
        <v>9</v>
      </c>
      <c r="M65" s="23"/>
      <c r="N65" s="13">
        <f t="shared" si="2"/>
        <v>0</v>
      </c>
      <c r="O65" s="23"/>
      <c r="P65" s="28"/>
      <c r="Q65" s="29">
        <f t="shared" si="0"/>
        <v>9.5833333333333339</v>
      </c>
      <c r="R65" s="30">
        <f t="shared" si="3"/>
        <v>-9.5833333333333339</v>
      </c>
      <c r="S65" s="31"/>
      <c r="T65" s="33"/>
    </row>
    <row r="66" spans="1:20" ht="33.75" x14ac:dyDescent="0.2">
      <c r="A66" s="19">
        <v>63</v>
      </c>
      <c r="B66" s="20">
        <v>5101171</v>
      </c>
      <c r="C66" s="21" t="s">
        <v>130</v>
      </c>
      <c r="D66" s="35" t="s">
        <v>131</v>
      </c>
      <c r="E66" s="23">
        <v>31</v>
      </c>
      <c r="F66" s="24">
        <v>9.5833333333333339</v>
      </c>
      <c r="G66" s="25"/>
      <c r="H66" s="26"/>
      <c r="I66" s="26">
        <f t="shared" si="4"/>
        <v>0</v>
      </c>
      <c r="J66" s="27">
        <v>10.708333333333332</v>
      </c>
      <c r="K66" s="27"/>
      <c r="L66" s="23">
        <v>5</v>
      </c>
      <c r="M66" s="23"/>
      <c r="N66" s="13">
        <f t="shared" si="2"/>
        <v>0</v>
      </c>
      <c r="O66" s="23"/>
      <c r="P66" s="28"/>
      <c r="Q66" s="29">
        <f t="shared" si="0"/>
        <v>9.5833333333333339</v>
      </c>
      <c r="R66" s="30">
        <f t="shared" si="3"/>
        <v>-9.5833333333333339</v>
      </c>
      <c r="S66" s="31"/>
      <c r="T66" s="33"/>
    </row>
    <row r="67" spans="1:20" ht="33.75" x14ac:dyDescent="0.2">
      <c r="A67" s="19">
        <v>64</v>
      </c>
      <c r="B67" s="20">
        <v>5101110</v>
      </c>
      <c r="C67" s="21" t="s">
        <v>132</v>
      </c>
      <c r="D67" s="35" t="s">
        <v>133</v>
      </c>
      <c r="E67" s="23">
        <v>31</v>
      </c>
      <c r="F67" s="24">
        <v>9.5833333333333339</v>
      </c>
      <c r="G67" s="25"/>
      <c r="H67" s="26"/>
      <c r="I67" s="26">
        <f t="shared" si="4"/>
        <v>0</v>
      </c>
      <c r="J67" s="27">
        <v>10.624999999999998</v>
      </c>
      <c r="K67" s="27"/>
      <c r="L67" s="23">
        <v>5</v>
      </c>
      <c r="M67" s="23"/>
      <c r="N67" s="13">
        <f t="shared" si="2"/>
        <v>0</v>
      </c>
      <c r="O67" s="23"/>
      <c r="P67" s="28"/>
      <c r="Q67" s="29">
        <f t="shared" si="0"/>
        <v>9.5833333333333339</v>
      </c>
      <c r="R67" s="30">
        <f t="shared" si="3"/>
        <v>-9.5833333333333339</v>
      </c>
      <c r="S67" s="31"/>
      <c r="T67" s="33"/>
    </row>
    <row r="68" spans="1:20" ht="33.75" x14ac:dyDescent="0.2">
      <c r="A68" s="19">
        <v>65</v>
      </c>
      <c r="B68" s="20">
        <v>5101174</v>
      </c>
      <c r="C68" s="21" t="s">
        <v>134</v>
      </c>
      <c r="D68" s="35" t="s">
        <v>114</v>
      </c>
      <c r="E68" s="23">
        <v>31</v>
      </c>
      <c r="F68" s="24">
        <v>9.5833333333333339</v>
      </c>
      <c r="G68" s="25"/>
      <c r="H68" s="26"/>
      <c r="I68" s="26">
        <f t="shared" si="4"/>
        <v>0</v>
      </c>
      <c r="J68" s="27">
        <v>10.416666666666666</v>
      </c>
      <c r="K68" s="27"/>
      <c r="L68" s="23">
        <v>6</v>
      </c>
      <c r="M68" s="23"/>
      <c r="N68" s="13">
        <f t="shared" si="2"/>
        <v>0</v>
      </c>
      <c r="O68" s="23"/>
      <c r="P68" s="28"/>
      <c r="Q68" s="29">
        <f t="shared" ref="Q68:Q120" si="5">F68-K68-P68</f>
        <v>9.5833333333333339</v>
      </c>
      <c r="R68" s="30">
        <f t="shared" si="3"/>
        <v>-9.5833333333333339</v>
      </c>
      <c r="S68" s="31"/>
      <c r="T68" s="33"/>
    </row>
    <row r="69" spans="1:20" ht="33.75" x14ac:dyDescent="0.2">
      <c r="A69" s="19">
        <v>66</v>
      </c>
      <c r="B69" s="20">
        <v>510177</v>
      </c>
      <c r="C69" s="21" t="s">
        <v>135</v>
      </c>
      <c r="D69" s="35" t="s">
        <v>25</v>
      </c>
      <c r="E69" s="23">
        <v>31</v>
      </c>
      <c r="F69" s="24">
        <v>11.5</v>
      </c>
      <c r="G69" s="25"/>
      <c r="H69" s="26"/>
      <c r="I69" s="26">
        <f t="shared" si="4"/>
        <v>0</v>
      </c>
      <c r="J69" s="27">
        <v>15.5</v>
      </c>
      <c r="K69" s="27"/>
      <c r="L69" s="23">
        <v>0</v>
      </c>
      <c r="M69" s="23"/>
      <c r="N69" s="13">
        <f t="shared" si="2"/>
        <v>0</v>
      </c>
      <c r="O69" s="23"/>
      <c r="P69" s="28"/>
      <c r="Q69" s="29">
        <f t="shared" si="5"/>
        <v>11.5</v>
      </c>
      <c r="R69" s="30">
        <f t="shared" si="3"/>
        <v>-11.5</v>
      </c>
      <c r="S69" s="31"/>
      <c r="T69" s="33"/>
    </row>
    <row r="70" spans="1:20" ht="33.75" x14ac:dyDescent="0.2">
      <c r="A70" s="19">
        <v>67</v>
      </c>
      <c r="B70" s="20">
        <v>5101104</v>
      </c>
      <c r="C70" s="21" t="s">
        <v>136</v>
      </c>
      <c r="D70" s="35" t="s">
        <v>101</v>
      </c>
      <c r="E70" s="23">
        <v>0</v>
      </c>
      <c r="F70" s="24">
        <v>0</v>
      </c>
      <c r="G70" s="25"/>
      <c r="H70" s="26"/>
      <c r="I70" s="26">
        <f t="shared" si="4"/>
        <v>0</v>
      </c>
      <c r="J70" s="27">
        <v>0</v>
      </c>
      <c r="K70" s="27"/>
      <c r="L70" s="23">
        <v>0</v>
      </c>
      <c r="M70" s="23"/>
      <c r="N70" s="13">
        <f t="shared" ref="N70:N122" si="6">I70+M70+O70</f>
        <v>0</v>
      </c>
      <c r="O70" s="23"/>
      <c r="P70" s="28"/>
      <c r="Q70" s="29">
        <f t="shared" si="5"/>
        <v>0</v>
      </c>
      <c r="R70" s="30">
        <f t="shared" ref="R70:R122" si="7">K70-F70+P70</f>
        <v>0</v>
      </c>
      <c r="S70" s="31"/>
      <c r="T70" s="32" t="s">
        <v>137</v>
      </c>
    </row>
    <row r="71" spans="1:20" ht="33.75" x14ac:dyDescent="0.2">
      <c r="A71" s="19">
        <v>68</v>
      </c>
      <c r="B71" s="20">
        <v>5101178</v>
      </c>
      <c r="C71" s="21" t="s">
        <v>138</v>
      </c>
      <c r="D71" s="35" t="s">
        <v>139</v>
      </c>
      <c r="E71" s="23">
        <v>31</v>
      </c>
      <c r="F71" s="24">
        <v>9.5833333333333339</v>
      </c>
      <c r="G71" s="25"/>
      <c r="H71" s="26"/>
      <c r="I71" s="26">
        <f t="shared" ref="I71:I107" si="8">G71+H71</f>
        <v>0</v>
      </c>
      <c r="J71" s="27">
        <v>11.041666666666666</v>
      </c>
      <c r="K71" s="27"/>
      <c r="L71" s="23">
        <v>4</v>
      </c>
      <c r="M71" s="23"/>
      <c r="N71" s="13">
        <f t="shared" si="6"/>
        <v>0</v>
      </c>
      <c r="O71" s="23"/>
      <c r="P71" s="28"/>
      <c r="Q71" s="29">
        <f t="shared" si="5"/>
        <v>9.5833333333333339</v>
      </c>
      <c r="R71" s="30">
        <f t="shared" si="7"/>
        <v>-9.5833333333333339</v>
      </c>
      <c r="S71" s="31"/>
      <c r="T71" s="33"/>
    </row>
    <row r="72" spans="1:20" ht="42" x14ac:dyDescent="0.2">
      <c r="A72" s="19">
        <v>69</v>
      </c>
      <c r="B72" s="20">
        <v>5101180</v>
      </c>
      <c r="C72" s="21" t="s">
        <v>140</v>
      </c>
      <c r="D72" s="35" t="s">
        <v>141</v>
      </c>
      <c r="E72" s="23">
        <v>31</v>
      </c>
      <c r="F72" s="24">
        <v>9.5833333333333339</v>
      </c>
      <c r="G72" s="25"/>
      <c r="H72" s="26"/>
      <c r="I72" s="26">
        <f t="shared" si="8"/>
        <v>0</v>
      </c>
      <c r="J72" s="27">
        <v>9.3958333333333339</v>
      </c>
      <c r="K72" s="27"/>
      <c r="L72" s="23">
        <v>8</v>
      </c>
      <c r="M72" s="23"/>
      <c r="N72" s="13">
        <f t="shared" si="6"/>
        <v>0</v>
      </c>
      <c r="O72" s="23"/>
      <c r="P72" s="28"/>
      <c r="Q72" s="29">
        <f t="shared" si="5"/>
        <v>9.5833333333333339</v>
      </c>
      <c r="R72" s="30">
        <f t="shared" si="7"/>
        <v>-9.5833333333333339</v>
      </c>
      <c r="S72" s="31"/>
      <c r="T72" s="33"/>
    </row>
    <row r="73" spans="1:20" ht="33.75" x14ac:dyDescent="0.2">
      <c r="A73" s="19">
        <v>70</v>
      </c>
      <c r="B73" s="20">
        <v>5101181</v>
      </c>
      <c r="C73" s="21" t="s">
        <v>142</v>
      </c>
      <c r="D73" s="35" t="s">
        <v>143</v>
      </c>
      <c r="E73" s="23">
        <v>31</v>
      </c>
      <c r="F73" s="24">
        <v>9.5833333333333339</v>
      </c>
      <c r="G73" s="25"/>
      <c r="H73" s="26"/>
      <c r="I73" s="26">
        <f t="shared" si="8"/>
        <v>0</v>
      </c>
      <c r="J73" s="27">
        <v>9.3958333333333339</v>
      </c>
      <c r="K73" s="27"/>
      <c r="L73" s="23">
        <v>8</v>
      </c>
      <c r="M73" s="23"/>
      <c r="N73" s="13">
        <f t="shared" si="6"/>
        <v>0</v>
      </c>
      <c r="O73" s="23"/>
      <c r="P73" s="28"/>
      <c r="Q73" s="29">
        <f t="shared" si="5"/>
        <v>9.5833333333333339</v>
      </c>
      <c r="R73" s="30">
        <f t="shared" si="7"/>
        <v>-9.5833333333333339</v>
      </c>
      <c r="S73" s="31"/>
      <c r="T73" s="33"/>
    </row>
    <row r="74" spans="1:20" ht="33.75" x14ac:dyDescent="0.2">
      <c r="A74" s="19">
        <v>71</v>
      </c>
      <c r="B74" s="20">
        <v>5101182</v>
      </c>
      <c r="C74" s="21" t="s">
        <v>144</v>
      </c>
      <c r="D74" s="35" t="s">
        <v>145</v>
      </c>
      <c r="E74" s="23">
        <v>31</v>
      </c>
      <c r="F74" s="24">
        <v>9.5833333333333339</v>
      </c>
      <c r="G74" s="25"/>
      <c r="H74" s="26"/>
      <c r="I74" s="26">
        <f t="shared" si="8"/>
        <v>0</v>
      </c>
      <c r="J74" s="27">
        <v>8.8125000000000018</v>
      </c>
      <c r="K74" s="27"/>
      <c r="L74" s="23">
        <v>9</v>
      </c>
      <c r="M74" s="23"/>
      <c r="N74" s="13">
        <f t="shared" si="6"/>
        <v>0</v>
      </c>
      <c r="O74" s="36"/>
      <c r="P74" s="28"/>
      <c r="Q74" s="29">
        <f t="shared" si="5"/>
        <v>9.5833333333333339</v>
      </c>
      <c r="R74" s="30">
        <f t="shared" si="7"/>
        <v>-9.5833333333333339</v>
      </c>
      <c r="S74" s="31"/>
      <c r="T74" s="33"/>
    </row>
    <row r="75" spans="1:20" ht="42" x14ac:dyDescent="0.2">
      <c r="A75" s="19">
        <v>72</v>
      </c>
      <c r="B75" s="20">
        <v>5101183</v>
      </c>
      <c r="C75" s="21" t="s">
        <v>146</v>
      </c>
      <c r="D75" s="35" t="s">
        <v>147</v>
      </c>
      <c r="E75" s="23">
        <v>31</v>
      </c>
      <c r="F75" s="24">
        <v>9.5833333333333339</v>
      </c>
      <c r="G75" s="25"/>
      <c r="H75" s="26"/>
      <c r="I75" s="26">
        <f t="shared" si="8"/>
        <v>0</v>
      </c>
      <c r="J75" s="27">
        <v>10.833333333333332</v>
      </c>
      <c r="K75" s="27"/>
      <c r="L75" s="23">
        <v>5</v>
      </c>
      <c r="M75" s="23"/>
      <c r="N75" s="13">
        <f t="shared" si="6"/>
        <v>0</v>
      </c>
      <c r="O75" s="23"/>
      <c r="P75" s="28"/>
      <c r="Q75" s="29">
        <f t="shared" si="5"/>
        <v>9.5833333333333339</v>
      </c>
      <c r="R75" s="30">
        <f t="shared" si="7"/>
        <v>-9.5833333333333339</v>
      </c>
      <c r="S75" s="31"/>
      <c r="T75" s="33"/>
    </row>
    <row r="76" spans="1:20" ht="33.75" x14ac:dyDescent="0.2">
      <c r="A76" s="19">
        <v>73</v>
      </c>
      <c r="B76" s="34">
        <v>510198</v>
      </c>
      <c r="C76" s="21" t="s">
        <v>148</v>
      </c>
      <c r="D76" s="35" t="s">
        <v>149</v>
      </c>
      <c r="E76" s="23">
        <v>31</v>
      </c>
      <c r="F76" s="24">
        <v>9.5833333333333339</v>
      </c>
      <c r="G76" s="25"/>
      <c r="H76" s="26"/>
      <c r="I76" s="26">
        <f t="shared" si="8"/>
        <v>0</v>
      </c>
      <c r="J76" s="27">
        <v>9.5833333333333339</v>
      </c>
      <c r="K76" s="27"/>
      <c r="L76" s="23">
        <v>8</v>
      </c>
      <c r="M76" s="23"/>
      <c r="N76" s="13">
        <f t="shared" si="6"/>
        <v>0</v>
      </c>
      <c r="O76" s="23"/>
      <c r="P76" s="28"/>
      <c r="Q76" s="29">
        <f t="shared" si="5"/>
        <v>9.5833333333333339</v>
      </c>
      <c r="R76" s="30">
        <f t="shared" si="7"/>
        <v>-9.5833333333333339</v>
      </c>
      <c r="S76" s="31"/>
      <c r="T76" s="33"/>
    </row>
    <row r="77" spans="1:20" ht="33.75" x14ac:dyDescent="0.2">
      <c r="A77" s="19">
        <v>74</v>
      </c>
      <c r="B77" s="20">
        <v>5101186</v>
      </c>
      <c r="C77" s="21" t="s">
        <v>150</v>
      </c>
      <c r="D77" s="35" t="s">
        <v>151</v>
      </c>
      <c r="E77" s="23">
        <v>31</v>
      </c>
      <c r="F77" s="24">
        <v>9.5833333333333339</v>
      </c>
      <c r="G77" s="25"/>
      <c r="H77" s="26"/>
      <c r="I77" s="26">
        <f t="shared" si="8"/>
        <v>0</v>
      </c>
      <c r="J77" s="27">
        <v>9.5833333333333339</v>
      </c>
      <c r="K77" s="27"/>
      <c r="L77" s="23">
        <v>8</v>
      </c>
      <c r="M77" s="23"/>
      <c r="N77" s="13">
        <f t="shared" si="6"/>
        <v>0</v>
      </c>
      <c r="O77" s="36"/>
      <c r="P77" s="28"/>
      <c r="Q77" s="29">
        <f t="shared" si="5"/>
        <v>9.5833333333333339</v>
      </c>
      <c r="R77" s="30">
        <f t="shared" si="7"/>
        <v>-9.5833333333333339</v>
      </c>
      <c r="S77" s="31"/>
      <c r="T77" s="33"/>
    </row>
    <row r="78" spans="1:20" ht="33.75" x14ac:dyDescent="0.2">
      <c r="A78" s="19">
        <v>75</v>
      </c>
      <c r="B78" s="20">
        <v>5101188</v>
      </c>
      <c r="C78" s="21" t="s">
        <v>152</v>
      </c>
      <c r="D78" s="35" t="s">
        <v>25</v>
      </c>
      <c r="E78" s="23">
        <v>31</v>
      </c>
      <c r="F78" s="24">
        <v>11.5</v>
      </c>
      <c r="G78" s="25"/>
      <c r="H78" s="26"/>
      <c r="I78" s="26">
        <f t="shared" si="8"/>
        <v>0</v>
      </c>
      <c r="J78" s="27">
        <v>14</v>
      </c>
      <c r="K78" s="27"/>
      <c r="L78" s="23">
        <v>3</v>
      </c>
      <c r="M78" s="23"/>
      <c r="N78" s="13">
        <f t="shared" si="6"/>
        <v>0</v>
      </c>
      <c r="O78" s="23"/>
      <c r="P78" s="28"/>
      <c r="Q78" s="29">
        <f t="shared" si="5"/>
        <v>11.5</v>
      </c>
      <c r="R78" s="30">
        <f t="shared" si="7"/>
        <v>-11.5</v>
      </c>
      <c r="S78" s="31"/>
      <c r="T78" s="33"/>
    </row>
    <row r="79" spans="1:20" ht="33.75" x14ac:dyDescent="0.2">
      <c r="A79" s="19">
        <v>76</v>
      </c>
      <c r="B79" s="20">
        <v>5101191</v>
      </c>
      <c r="C79" s="21" t="s">
        <v>153</v>
      </c>
      <c r="D79" s="35" t="s">
        <v>154</v>
      </c>
      <c r="E79" s="23">
        <v>31</v>
      </c>
      <c r="F79" s="24">
        <v>9.5833333333333339</v>
      </c>
      <c r="G79" s="25"/>
      <c r="H79" s="26"/>
      <c r="I79" s="26">
        <f t="shared" si="8"/>
        <v>0</v>
      </c>
      <c r="J79" s="27">
        <v>9.5208333333333339</v>
      </c>
      <c r="K79" s="27"/>
      <c r="L79" s="23">
        <v>8</v>
      </c>
      <c r="M79" s="23"/>
      <c r="N79" s="13">
        <f t="shared" si="6"/>
        <v>0</v>
      </c>
      <c r="O79" s="23"/>
      <c r="P79" s="28"/>
      <c r="Q79" s="29">
        <f t="shared" si="5"/>
        <v>9.5833333333333339</v>
      </c>
      <c r="R79" s="30">
        <f t="shared" si="7"/>
        <v>-9.5833333333333339</v>
      </c>
      <c r="S79" s="31"/>
      <c r="T79" s="33"/>
    </row>
    <row r="80" spans="1:20" ht="33.75" x14ac:dyDescent="0.2">
      <c r="A80" s="19">
        <v>77</v>
      </c>
      <c r="B80" s="20">
        <v>5101192</v>
      </c>
      <c r="C80" s="40" t="s">
        <v>155</v>
      </c>
      <c r="D80" s="35" t="s">
        <v>25</v>
      </c>
      <c r="E80" s="23">
        <v>31</v>
      </c>
      <c r="F80" s="24">
        <v>11.5</v>
      </c>
      <c r="G80" s="25"/>
      <c r="H80" s="26"/>
      <c r="I80" s="26">
        <f t="shared" si="8"/>
        <v>0</v>
      </c>
      <c r="J80" s="27">
        <v>11</v>
      </c>
      <c r="K80" s="27"/>
      <c r="L80" s="23">
        <v>9</v>
      </c>
      <c r="M80" s="23"/>
      <c r="N80" s="13">
        <f t="shared" si="6"/>
        <v>0</v>
      </c>
      <c r="O80" s="23"/>
      <c r="P80" s="28"/>
      <c r="Q80" s="29">
        <f t="shared" si="5"/>
        <v>11.5</v>
      </c>
      <c r="R80" s="30">
        <f t="shared" si="7"/>
        <v>-11.5</v>
      </c>
      <c r="S80" s="31"/>
      <c r="T80" s="33"/>
    </row>
    <row r="81" spans="1:20" ht="33.75" x14ac:dyDescent="0.2">
      <c r="A81" s="19">
        <v>78</v>
      </c>
      <c r="B81" s="20">
        <v>5101196</v>
      </c>
      <c r="C81" s="21" t="s">
        <v>156</v>
      </c>
      <c r="D81" s="35" t="s">
        <v>157</v>
      </c>
      <c r="E81" s="23">
        <v>31</v>
      </c>
      <c r="F81" s="24">
        <v>9.5833333333333339</v>
      </c>
      <c r="G81" s="25"/>
      <c r="H81" s="26"/>
      <c r="I81" s="26">
        <f t="shared" si="8"/>
        <v>0</v>
      </c>
      <c r="J81" s="27">
        <v>11.249999999999998</v>
      </c>
      <c r="K81" s="27"/>
      <c r="L81" s="23">
        <v>5</v>
      </c>
      <c r="M81" s="23"/>
      <c r="N81" s="13">
        <f t="shared" si="6"/>
        <v>0</v>
      </c>
      <c r="O81" s="23"/>
      <c r="P81" s="28"/>
      <c r="Q81" s="29">
        <f t="shared" si="5"/>
        <v>9.5833333333333339</v>
      </c>
      <c r="R81" s="30">
        <f t="shared" si="7"/>
        <v>-9.5833333333333339</v>
      </c>
      <c r="S81" s="31"/>
      <c r="T81" s="33" t="s">
        <v>158</v>
      </c>
    </row>
    <row r="82" spans="1:20" ht="33.75" x14ac:dyDescent="0.2">
      <c r="A82" s="19">
        <v>79</v>
      </c>
      <c r="B82" s="20">
        <v>5101197</v>
      </c>
      <c r="C82" s="21" t="s">
        <v>159</v>
      </c>
      <c r="D82" s="35" t="s">
        <v>160</v>
      </c>
      <c r="E82" s="23">
        <v>31</v>
      </c>
      <c r="F82" s="24">
        <v>9.5833333333333339</v>
      </c>
      <c r="G82" s="25"/>
      <c r="H82" s="26"/>
      <c r="I82" s="26">
        <f t="shared" si="8"/>
        <v>0</v>
      </c>
      <c r="J82" s="27">
        <v>10.374999999999998</v>
      </c>
      <c r="K82" s="27"/>
      <c r="L82" s="23">
        <v>5</v>
      </c>
      <c r="M82" s="23"/>
      <c r="N82" s="13">
        <f t="shared" si="6"/>
        <v>0</v>
      </c>
      <c r="O82" s="23"/>
      <c r="P82" s="28"/>
      <c r="Q82" s="29">
        <f t="shared" si="5"/>
        <v>9.5833333333333339</v>
      </c>
      <c r="R82" s="30">
        <f t="shared" si="7"/>
        <v>-9.5833333333333339</v>
      </c>
      <c r="S82" s="31"/>
      <c r="T82" s="33"/>
    </row>
    <row r="83" spans="1:20" ht="33.75" x14ac:dyDescent="0.2">
      <c r="A83" s="19">
        <v>80</v>
      </c>
      <c r="B83" s="20">
        <v>5101198</v>
      </c>
      <c r="C83" s="21" t="s">
        <v>161</v>
      </c>
      <c r="D83" s="35" t="s">
        <v>162</v>
      </c>
      <c r="E83" s="23">
        <v>31</v>
      </c>
      <c r="F83" s="24">
        <v>9.5833333333333339</v>
      </c>
      <c r="G83" s="25"/>
      <c r="H83" s="26"/>
      <c r="I83" s="26">
        <f t="shared" si="8"/>
        <v>0</v>
      </c>
      <c r="J83" s="27">
        <v>8.7500000000000018</v>
      </c>
      <c r="K83" s="27"/>
      <c r="L83" s="23">
        <v>10</v>
      </c>
      <c r="M83" s="23"/>
      <c r="N83" s="13">
        <f t="shared" si="6"/>
        <v>0</v>
      </c>
      <c r="O83" s="23"/>
      <c r="P83" s="28"/>
      <c r="Q83" s="29">
        <f t="shared" si="5"/>
        <v>9.5833333333333339</v>
      </c>
      <c r="R83" s="30">
        <f t="shared" si="7"/>
        <v>-9.5833333333333339</v>
      </c>
      <c r="S83" s="31"/>
      <c r="T83" s="33"/>
    </row>
    <row r="84" spans="1:20" ht="33.75" x14ac:dyDescent="0.2">
      <c r="A84" s="19">
        <v>81</v>
      </c>
      <c r="B84" s="20">
        <v>5101199</v>
      </c>
      <c r="C84" s="21" t="s">
        <v>163</v>
      </c>
      <c r="D84" s="35" t="s">
        <v>162</v>
      </c>
      <c r="E84" s="23">
        <v>31</v>
      </c>
      <c r="F84" s="24">
        <v>9.5833333333333339</v>
      </c>
      <c r="G84" s="25"/>
      <c r="H84" s="26"/>
      <c r="I84" s="26">
        <f t="shared" si="8"/>
        <v>0</v>
      </c>
      <c r="J84" s="27">
        <v>9.75</v>
      </c>
      <c r="K84" s="27"/>
      <c r="L84" s="23">
        <v>8</v>
      </c>
      <c r="M84" s="23"/>
      <c r="N84" s="13">
        <f t="shared" si="6"/>
        <v>0</v>
      </c>
      <c r="O84" s="23"/>
      <c r="P84" s="28"/>
      <c r="Q84" s="29">
        <f t="shared" si="5"/>
        <v>9.5833333333333339</v>
      </c>
      <c r="R84" s="30">
        <f t="shared" si="7"/>
        <v>-9.5833333333333339</v>
      </c>
      <c r="S84" s="31"/>
      <c r="T84" s="33"/>
    </row>
    <row r="85" spans="1:20" ht="42" x14ac:dyDescent="0.2">
      <c r="A85" s="19">
        <v>82</v>
      </c>
      <c r="B85" s="20">
        <v>5101201</v>
      </c>
      <c r="C85" s="21" t="s">
        <v>164</v>
      </c>
      <c r="D85" s="35" t="s">
        <v>165</v>
      </c>
      <c r="E85" s="23">
        <v>31</v>
      </c>
      <c r="F85" s="24">
        <v>9.5833333333333339</v>
      </c>
      <c r="G85" s="25"/>
      <c r="H85" s="26"/>
      <c r="I85" s="26">
        <f t="shared" si="8"/>
        <v>0</v>
      </c>
      <c r="J85" s="27">
        <v>9.5833333333333339</v>
      </c>
      <c r="K85" s="27"/>
      <c r="L85" s="23">
        <v>8</v>
      </c>
      <c r="M85" s="23"/>
      <c r="N85" s="13">
        <f t="shared" si="6"/>
        <v>0</v>
      </c>
      <c r="O85" s="23"/>
      <c r="P85" s="28"/>
      <c r="Q85" s="29">
        <f t="shared" si="5"/>
        <v>9.5833333333333339</v>
      </c>
      <c r="R85" s="30">
        <f t="shared" si="7"/>
        <v>-9.5833333333333339</v>
      </c>
      <c r="S85" s="31"/>
      <c r="T85" s="33" t="s">
        <v>158</v>
      </c>
    </row>
    <row r="86" spans="1:20" ht="33.75" x14ac:dyDescent="0.2">
      <c r="A86" s="19">
        <v>83</v>
      </c>
      <c r="B86" s="20">
        <v>5101203</v>
      </c>
      <c r="C86" s="21" t="s">
        <v>166</v>
      </c>
      <c r="D86" s="35" t="s">
        <v>167</v>
      </c>
      <c r="E86" s="23">
        <v>31</v>
      </c>
      <c r="F86" s="24">
        <v>9.5833333333333339</v>
      </c>
      <c r="G86" s="25"/>
      <c r="H86" s="26"/>
      <c r="I86" s="26">
        <f t="shared" si="8"/>
        <v>0</v>
      </c>
      <c r="J86" s="27">
        <v>9.4583333333333339</v>
      </c>
      <c r="K86" s="27"/>
      <c r="L86" s="23">
        <v>8</v>
      </c>
      <c r="M86" s="23"/>
      <c r="N86" s="13">
        <f t="shared" si="6"/>
        <v>0</v>
      </c>
      <c r="O86" s="23"/>
      <c r="P86" s="28"/>
      <c r="Q86" s="29">
        <f t="shared" si="5"/>
        <v>9.5833333333333339</v>
      </c>
      <c r="R86" s="30">
        <f t="shared" si="7"/>
        <v>-9.5833333333333339</v>
      </c>
      <c r="S86" s="31"/>
      <c r="T86" s="33"/>
    </row>
    <row r="87" spans="1:20" ht="33.75" x14ac:dyDescent="0.2">
      <c r="A87" s="19">
        <v>84</v>
      </c>
      <c r="B87" s="20">
        <v>5101206</v>
      </c>
      <c r="C87" s="21" t="s">
        <v>168</v>
      </c>
      <c r="D87" s="35" t="s">
        <v>169</v>
      </c>
      <c r="E87" s="23">
        <v>31</v>
      </c>
      <c r="F87" s="24">
        <v>9.5833333333333339</v>
      </c>
      <c r="G87" s="25"/>
      <c r="H87" s="26"/>
      <c r="I87" s="26">
        <f t="shared" si="8"/>
        <v>0</v>
      </c>
      <c r="J87" s="27">
        <v>9.4791666666666661</v>
      </c>
      <c r="K87" s="27"/>
      <c r="L87" s="23">
        <v>8</v>
      </c>
      <c r="M87" s="23"/>
      <c r="N87" s="13">
        <f t="shared" si="6"/>
        <v>0</v>
      </c>
      <c r="O87" s="23"/>
      <c r="P87" s="28"/>
      <c r="Q87" s="29">
        <f t="shared" si="5"/>
        <v>9.5833333333333339</v>
      </c>
      <c r="R87" s="30">
        <f t="shared" si="7"/>
        <v>-9.5833333333333339</v>
      </c>
      <c r="S87" s="31"/>
      <c r="T87" s="33" t="s">
        <v>170</v>
      </c>
    </row>
    <row r="88" spans="1:20" ht="33.75" x14ac:dyDescent="0.2">
      <c r="A88" s="19">
        <v>85</v>
      </c>
      <c r="B88" s="20">
        <v>5101207</v>
      </c>
      <c r="C88" s="21" t="s">
        <v>171</v>
      </c>
      <c r="D88" s="35" t="s">
        <v>165</v>
      </c>
      <c r="E88" s="23">
        <v>31</v>
      </c>
      <c r="F88" s="24">
        <v>9.5833333333333339</v>
      </c>
      <c r="G88" s="25"/>
      <c r="H88" s="26"/>
      <c r="I88" s="26">
        <f>G88+H88</f>
        <v>0</v>
      </c>
      <c r="J88" s="27">
        <v>9.4791666666666661</v>
      </c>
      <c r="K88" s="27"/>
      <c r="L88" s="23">
        <v>8</v>
      </c>
      <c r="M88" s="23"/>
      <c r="N88" s="13">
        <f t="shared" si="6"/>
        <v>0</v>
      </c>
      <c r="O88" s="36"/>
      <c r="P88" s="28"/>
      <c r="Q88" s="29">
        <f t="shared" si="5"/>
        <v>9.5833333333333339</v>
      </c>
      <c r="R88" s="30">
        <f t="shared" si="7"/>
        <v>-9.5833333333333339</v>
      </c>
      <c r="S88" s="31"/>
      <c r="T88" s="33" t="s">
        <v>170</v>
      </c>
    </row>
    <row r="89" spans="1:20" ht="33.75" x14ac:dyDescent="0.2">
      <c r="A89" s="19">
        <v>86</v>
      </c>
      <c r="B89" s="20">
        <v>5101208</v>
      </c>
      <c r="C89" s="21" t="s">
        <v>172</v>
      </c>
      <c r="D89" s="35" t="s">
        <v>173</v>
      </c>
      <c r="E89" s="23">
        <v>31</v>
      </c>
      <c r="F89" s="24">
        <v>9.5833333333333339</v>
      </c>
      <c r="G89" s="25"/>
      <c r="H89" s="26"/>
      <c r="I89" s="26">
        <f t="shared" si="8"/>
        <v>0</v>
      </c>
      <c r="J89" s="27">
        <v>9.6875</v>
      </c>
      <c r="K89" s="27"/>
      <c r="L89" s="23">
        <v>7</v>
      </c>
      <c r="M89" s="23"/>
      <c r="N89" s="13">
        <f t="shared" si="6"/>
        <v>0</v>
      </c>
      <c r="O89" s="36"/>
      <c r="P89" s="28"/>
      <c r="Q89" s="29">
        <f t="shared" si="5"/>
        <v>9.5833333333333339</v>
      </c>
      <c r="R89" s="30">
        <f t="shared" si="7"/>
        <v>-9.5833333333333339</v>
      </c>
      <c r="S89" s="31"/>
      <c r="T89" s="33"/>
    </row>
    <row r="90" spans="1:20" ht="33.75" x14ac:dyDescent="0.2">
      <c r="A90" s="19">
        <v>87</v>
      </c>
      <c r="B90" s="20">
        <v>5101210</v>
      </c>
      <c r="C90" s="21" t="s">
        <v>174</v>
      </c>
      <c r="D90" s="35" t="s">
        <v>175</v>
      </c>
      <c r="E90" s="23">
        <v>31</v>
      </c>
      <c r="F90" s="24">
        <v>9.5833333333333339</v>
      </c>
      <c r="G90" s="25"/>
      <c r="H90" s="26"/>
      <c r="I90" s="26">
        <f t="shared" si="8"/>
        <v>0</v>
      </c>
      <c r="J90" s="27">
        <v>9.2500000000000018</v>
      </c>
      <c r="K90" s="27"/>
      <c r="L90" s="23">
        <v>8</v>
      </c>
      <c r="M90" s="23"/>
      <c r="N90" s="13">
        <f t="shared" si="6"/>
        <v>0</v>
      </c>
      <c r="O90" s="23"/>
      <c r="P90" s="28"/>
      <c r="Q90" s="29">
        <f t="shared" si="5"/>
        <v>9.5833333333333339</v>
      </c>
      <c r="R90" s="30">
        <f t="shared" si="7"/>
        <v>-9.5833333333333339</v>
      </c>
      <c r="S90" s="31"/>
      <c r="T90" s="33" t="s">
        <v>176</v>
      </c>
    </row>
    <row r="91" spans="1:20" ht="33.75" x14ac:dyDescent="0.2">
      <c r="A91" s="19">
        <v>88</v>
      </c>
      <c r="B91" s="20">
        <v>5101212</v>
      </c>
      <c r="C91" s="21" t="s">
        <v>177</v>
      </c>
      <c r="D91" s="35" t="s">
        <v>178</v>
      </c>
      <c r="E91" s="23">
        <v>31</v>
      </c>
      <c r="F91" s="24">
        <v>20</v>
      </c>
      <c r="G91" s="25"/>
      <c r="H91" s="26"/>
      <c r="I91" s="26">
        <f t="shared" si="8"/>
        <v>0</v>
      </c>
      <c r="J91" s="27">
        <v>11.5</v>
      </c>
      <c r="K91" s="27"/>
      <c r="L91" s="23">
        <v>8</v>
      </c>
      <c r="M91" s="23"/>
      <c r="N91" s="13">
        <f t="shared" si="6"/>
        <v>0</v>
      </c>
      <c r="O91" s="23"/>
      <c r="P91" s="28"/>
      <c r="Q91" s="29">
        <f t="shared" si="5"/>
        <v>20</v>
      </c>
      <c r="R91" s="30">
        <f t="shared" si="7"/>
        <v>-20</v>
      </c>
      <c r="S91" s="31"/>
      <c r="T91" s="33"/>
    </row>
    <row r="92" spans="1:20" ht="33.75" x14ac:dyDescent="0.2">
      <c r="A92" s="19">
        <v>89</v>
      </c>
      <c r="B92" s="20">
        <v>5101214</v>
      </c>
      <c r="C92" s="21" t="s">
        <v>179</v>
      </c>
      <c r="D92" s="35" t="s">
        <v>180</v>
      </c>
      <c r="E92" s="23">
        <v>31</v>
      </c>
      <c r="F92" s="24">
        <v>9.5833333333333339</v>
      </c>
      <c r="G92" s="25"/>
      <c r="H92" s="26"/>
      <c r="I92" s="26">
        <f t="shared" si="8"/>
        <v>0</v>
      </c>
      <c r="J92" s="27">
        <v>9.5833333333333339</v>
      </c>
      <c r="K92" s="27"/>
      <c r="L92" s="23">
        <v>8</v>
      </c>
      <c r="M92" s="23"/>
      <c r="N92" s="13">
        <f t="shared" si="6"/>
        <v>0</v>
      </c>
      <c r="O92" s="23"/>
      <c r="P92" s="28"/>
      <c r="Q92" s="29">
        <f t="shared" si="5"/>
        <v>9.5833333333333339</v>
      </c>
      <c r="R92" s="30">
        <f t="shared" si="7"/>
        <v>-9.5833333333333339</v>
      </c>
      <c r="S92" s="31"/>
      <c r="T92" s="33" t="s">
        <v>176</v>
      </c>
    </row>
    <row r="93" spans="1:20" ht="42" x14ac:dyDescent="0.2">
      <c r="A93" s="19">
        <v>90</v>
      </c>
      <c r="B93" s="20">
        <v>5101215</v>
      </c>
      <c r="C93" s="21" t="s">
        <v>181</v>
      </c>
      <c r="D93" s="35" t="s">
        <v>182</v>
      </c>
      <c r="E93" s="23">
        <v>31</v>
      </c>
      <c r="F93" s="24">
        <v>9.5833333333333339</v>
      </c>
      <c r="G93" s="25"/>
      <c r="H93" s="26"/>
      <c r="I93" s="13">
        <f>G93+H93</f>
        <v>0</v>
      </c>
      <c r="J93" s="27">
        <v>10.833333333333332</v>
      </c>
      <c r="K93" s="27"/>
      <c r="L93" s="23">
        <v>5</v>
      </c>
      <c r="M93" s="23"/>
      <c r="N93" s="13">
        <f t="shared" si="6"/>
        <v>0</v>
      </c>
      <c r="O93" s="36"/>
      <c r="P93" s="28"/>
      <c r="Q93" s="29">
        <f t="shared" si="5"/>
        <v>9.5833333333333339</v>
      </c>
      <c r="R93" s="30">
        <f t="shared" si="7"/>
        <v>-9.5833333333333339</v>
      </c>
      <c r="S93" s="31"/>
      <c r="T93" s="33"/>
    </row>
    <row r="94" spans="1:20" ht="33.75" x14ac:dyDescent="0.2">
      <c r="A94" s="19">
        <v>91</v>
      </c>
      <c r="B94" s="20">
        <v>5101216</v>
      </c>
      <c r="C94" s="21" t="s">
        <v>183</v>
      </c>
      <c r="D94" s="35" t="s">
        <v>184</v>
      </c>
      <c r="E94" s="23">
        <v>31</v>
      </c>
      <c r="F94" s="24">
        <v>9.5833333333333339</v>
      </c>
      <c r="G94" s="25"/>
      <c r="H94" s="26"/>
      <c r="I94" s="26">
        <f>G94+H94</f>
        <v>0</v>
      </c>
      <c r="J94" s="27">
        <v>10.770833333333332</v>
      </c>
      <c r="K94" s="27"/>
      <c r="L94" s="23">
        <v>4</v>
      </c>
      <c r="M94" s="23"/>
      <c r="N94" s="13">
        <f t="shared" si="6"/>
        <v>0</v>
      </c>
      <c r="O94" s="23"/>
      <c r="P94" s="28"/>
      <c r="Q94" s="29">
        <f t="shared" si="5"/>
        <v>9.5833333333333339</v>
      </c>
      <c r="R94" s="30">
        <f t="shared" si="7"/>
        <v>-9.5833333333333339</v>
      </c>
      <c r="S94" s="31"/>
      <c r="T94" s="33"/>
    </row>
    <row r="95" spans="1:20" ht="33.75" x14ac:dyDescent="0.2">
      <c r="A95" s="19">
        <v>92</v>
      </c>
      <c r="B95" s="20">
        <v>5101218</v>
      </c>
      <c r="C95" s="21" t="s">
        <v>185</v>
      </c>
      <c r="D95" s="35" t="s">
        <v>154</v>
      </c>
      <c r="E95" s="23">
        <v>31</v>
      </c>
      <c r="F95" s="24">
        <v>9.5833333333333339</v>
      </c>
      <c r="G95" s="25"/>
      <c r="H95" s="26"/>
      <c r="I95" s="13">
        <f t="shared" si="8"/>
        <v>0</v>
      </c>
      <c r="J95" s="27">
        <v>9.5833333333333339</v>
      </c>
      <c r="K95" s="27"/>
      <c r="L95" s="23">
        <v>8</v>
      </c>
      <c r="M95" s="23"/>
      <c r="N95" s="13">
        <f t="shared" si="6"/>
        <v>0</v>
      </c>
      <c r="O95" s="36"/>
      <c r="P95" s="28"/>
      <c r="Q95" s="29">
        <f t="shared" si="5"/>
        <v>9.5833333333333339</v>
      </c>
      <c r="R95" s="30">
        <f t="shared" si="7"/>
        <v>-9.5833333333333339</v>
      </c>
      <c r="S95" s="31"/>
      <c r="T95" s="44"/>
    </row>
    <row r="96" spans="1:20" ht="33.75" x14ac:dyDescent="0.2">
      <c r="A96" s="19">
        <v>93</v>
      </c>
      <c r="B96" s="20">
        <v>5101220</v>
      </c>
      <c r="C96" s="21" t="s">
        <v>186</v>
      </c>
      <c r="D96" s="35" t="s">
        <v>178</v>
      </c>
      <c r="E96" s="23">
        <v>31</v>
      </c>
      <c r="F96" s="24">
        <v>11.5</v>
      </c>
      <c r="G96" s="25"/>
      <c r="H96" s="26"/>
      <c r="I96" s="13">
        <f t="shared" si="8"/>
        <v>0</v>
      </c>
      <c r="J96" s="27">
        <v>11.5</v>
      </c>
      <c r="K96" s="27"/>
      <c r="L96" s="23">
        <v>8</v>
      </c>
      <c r="M96" s="23"/>
      <c r="N96" s="13">
        <f t="shared" si="6"/>
        <v>0</v>
      </c>
      <c r="O96" s="23"/>
      <c r="P96" s="28"/>
      <c r="Q96" s="29">
        <f t="shared" si="5"/>
        <v>11.5</v>
      </c>
      <c r="R96" s="30">
        <f t="shared" si="7"/>
        <v>-11.5</v>
      </c>
      <c r="S96" s="31"/>
      <c r="T96" s="33"/>
    </row>
    <row r="97" spans="1:20" ht="33.75" x14ac:dyDescent="0.2">
      <c r="A97" s="19">
        <v>94</v>
      </c>
      <c r="B97" s="20">
        <v>5101221</v>
      </c>
      <c r="C97" s="21" t="s">
        <v>187</v>
      </c>
      <c r="D97" s="35" t="s">
        <v>178</v>
      </c>
      <c r="E97" s="23">
        <v>31</v>
      </c>
      <c r="F97" s="24">
        <v>11.5</v>
      </c>
      <c r="G97" s="25"/>
      <c r="H97" s="26"/>
      <c r="I97" s="13">
        <f t="shared" si="8"/>
        <v>0</v>
      </c>
      <c r="J97" s="27">
        <v>11.5</v>
      </c>
      <c r="K97" s="27"/>
      <c r="L97" s="23">
        <v>8</v>
      </c>
      <c r="M97" s="23"/>
      <c r="N97" s="13">
        <f t="shared" si="6"/>
        <v>0</v>
      </c>
      <c r="O97" s="23"/>
      <c r="P97" s="28"/>
      <c r="Q97" s="29">
        <f t="shared" si="5"/>
        <v>11.5</v>
      </c>
      <c r="R97" s="30">
        <f t="shared" si="7"/>
        <v>-11.5</v>
      </c>
      <c r="S97" s="31"/>
      <c r="T97" s="33"/>
    </row>
    <row r="98" spans="1:20" ht="33.75" x14ac:dyDescent="0.2">
      <c r="A98" s="19">
        <v>95</v>
      </c>
      <c r="B98" s="20">
        <v>5101223</v>
      </c>
      <c r="C98" s="21" t="s">
        <v>188</v>
      </c>
      <c r="D98" s="35" t="s">
        <v>178</v>
      </c>
      <c r="E98" s="23">
        <v>31</v>
      </c>
      <c r="F98" s="24">
        <v>11.5</v>
      </c>
      <c r="G98" s="25"/>
      <c r="H98" s="26"/>
      <c r="I98" s="13">
        <f t="shared" si="8"/>
        <v>0</v>
      </c>
      <c r="J98" s="27">
        <v>13.5</v>
      </c>
      <c r="K98" s="27"/>
      <c r="L98" s="23">
        <v>4</v>
      </c>
      <c r="M98" s="23"/>
      <c r="N98" s="13">
        <f t="shared" si="6"/>
        <v>0</v>
      </c>
      <c r="O98" s="23"/>
      <c r="P98" s="28"/>
      <c r="Q98" s="29">
        <f t="shared" si="5"/>
        <v>11.5</v>
      </c>
      <c r="R98" s="30">
        <f t="shared" si="7"/>
        <v>-11.5</v>
      </c>
      <c r="S98" s="31"/>
      <c r="T98" s="33"/>
    </row>
    <row r="99" spans="1:20" ht="33.75" x14ac:dyDescent="0.2">
      <c r="A99" s="19">
        <v>96</v>
      </c>
      <c r="B99" s="20">
        <v>5101227</v>
      </c>
      <c r="C99" s="40" t="s">
        <v>189</v>
      </c>
      <c r="D99" s="35" t="s">
        <v>25</v>
      </c>
      <c r="E99" s="23">
        <v>31</v>
      </c>
      <c r="F99" s="24">
        <v>11.5</v>
      </c>
      <c r="G99" s="25"/>
      <c r="H99" s="26"/>
      <c r="I99" s="13">
        <f t="shared" si="8"/>
        <v>0</v>
      </c>
      <c r="J99" s="27">
        <v>9.8333333333333321</v>
      </c>
      <c r="K99" s="27"/>
      <c r="L99" s="23">
        <v>9</v>
      </c>
      <c r="M99" s="23"/>
      <c r="N99" s="13">
        <f t="shared" si="6"/>
        <v>0</v>
      </c>
      <c r="O99" s="23"/>
      <c r="P99" s="28"/>
      <c r="Q99" s="29">
        <f t="shared" si="5"/>
        <v>11.5</v>
      </c>
      <c r="R99" s="30">
        <f t="shared" si="7"/>
        <v>-11.5</v>
      </c>
      <c r="S99" s="31"/>
      <c r="T99" s="33"/>
    </row>
    <row r="100" spans="1:20" ht="33.75" x14ac:dyDescent="0.2">
      <c r="A100" s="19">
        <v>97</v>
      </c>
      <c r="B100" s="20">
        <v>5101228</v>
      </c>
      <c r="C100" s="21" t="s">
        <v>190</v>
      </c>
      <c r="D100" s="35" t="s">
        <v>191</v>
      </c>
      <c r="E100" s="23">
        <v>31</v>
      </c>
      <c r="F100" s="24">
        <v>9.5833333333333339</v>
      </c>
      <c r="G100" s="25"/>
      <c r="H100" s="26"/>
      <c r="I100" s="13">
        <f t="shared" si="8"/>
        <v>0</v>
      </c>
      <c r="J100" s="27">
        <v>10</v>
      </c>
      <c r="K100" s="27"/>
      <c r="L100" s="23">
        <v>7</v>
      </c>
      <c r="M100" s="23"/>
      <c r="N100" s="13">
        <f t="shared" si="6"/>
        <v>0</v>
      </c>
      <c r="O100" s="23"/>
      <c r="P100" s="28"/>
      <c r="Q100" s="29">
        <f t="shared" si="5"/>
        <v>9.5833333333333339</v>
      </c>
      <c r="R100" s="30">
        <f t="shared" si="7"/>
        <v>-9.5833333333333339</v>
      </c>
      <c r="S100" s="31"/>
      <c r="T100" s="33"/>
    </row>
    <row r="101" spans="1:20" ht="33.75" x14ac:dyDescent="0.2">
      <c r="A101" s="19">
        <v>98</v>
      </c>
      <c r="B101" s="20">
        <v>5101229</v>
      </c>
      <c r="C101" s="21" t="s">
        <v>192</v>
      </c>
      <c r="D101" s="35" t="s">
        <v>193</v>
      </c>
      <c r="E101" s="23">
        <v>31</v>
      </c>
      <c r="F101" s="24">
        <v>9.5833333333333339</v>
      </c>
      <c r="G101" s="25"/>
      <c r="H101" s="26"/>
      <c r="I101" s="13">
        <f t="shared" si="8"/>
        <v>0</v>
      </c>
      <c r="J101" s="27">
        <v>10.416666666666666</v>
      </c>
      <c r="K101" s="27"/>
      <c r="L101" s="23">
        <v>6</v>
      </c>
      <c r="M101" s="23"/>
      <c r="N101" s="13">
        <f t="shared" si="6"/>
        <v>0</v>
      </c>
      <c r="O101" s="23"/>
      <c r="P101" s="28"/>
      <c r="Q101" s="29">
        <f t="shared" si="5"/>
        <v>9.5833333333333339</v>
      </c>
      <c r="R101" s="30">
        <f t="shared" si="7"/>
        <v>-9.5833333333333339</v>
      </c>
      <c r="S101" s="31"/>
      <c r="T101" s="33"/>
    </row>
    <row r="102" spans="1:20" ht="33.75" x14ac:dyDescent="0.2">
      <c r="A102" s="19">
        <v>99</v>
      </c>
      <c r="B102" s="20">
        <v>5101231</v>
      </c>
      <c r="C102" s="21" t="s">
        <v>194</v>
      </c>
      <c r="D102" s="35" t="s">
        <v>195</v>
      </c>
      <c r="E102" s="23">
        <v>31</v>
      </c>
      <c r="F102" s="24">
        <v>9.5833333333333339</v>
      </c>
      <c r="G102" s="25"/>
      <c r="H102" s="26"/>
      <c r="I102" s="26">
        <f t="shared" si="8"/>
        <v>0</v>
      </c>
      <c r="J102" s="27">
        <v>9.5833333333333339</v>
      </c>
      <c r="K102" s="27"/>
      <c r="L102" s="23">
        <v>8</v>
      </c>
      <c r="M102" s="23"/>
      <c r="N102" s="13">
        <f t="shared" si="6"/>
        <v>0</v>
      </c>
      <c r="O102" s="23"/>
      <c r="P102" s="28"/>
      <c r="Q102" s="29">
        <f t="shared" si="5"/>
        <v>9.5833333333333339</v>
      </c>
      <c r="R102" s="30">
        <f t="shared" si="7"/>
        <v>-9.5833333333333339</v>
      </c>
      <c r="S102" s="31"/>
      <c r="T102" s="33"/>
    </row>
    <row r="103" spans="1:20" ht="33.75" x14ac:dyDescent="0.2">
      <c r="A103" s="19">
        <v>100</v>
      </c>
      <c r="B103" s="20">
        <v>5101026</v>
      </c>
      <c r="C103" s="21" t="s">
        <v>196</v>
      </c>
      <c r="D103" s="35" t="s">
        <v>197</v>
      </c>
      <c r="E103" s="23">
        <v>31</v>
      </c>
      <c r="F103" s="24">
        <v>9.5833333333333339</v>
      </c>
      <c r="G103" s="25"/>
      <c r="H103" s="26"/>
      <c r="I103" s="26">
        <f t="shared" si="8"/>
        <v>0</v>
      </c>
      <c r="J103" s="27">
        <v>9.4791666666666661</v>
      </c>
      <c r="K103" s="27"/>
      <c r="L103" s="23">
        <v>8</v>
      </c>
      <c r="M103" s="23"/>
      <c r="N103" s="13">
        <f t="shared" si="6"/>
        <v>0</v>
      </c>
      <c r="O103" s="23"/>
      <c r="P103" s="28"/>
      <c r="Q103" s="29">
        <f t="shared" si="5"/>
        <v>9.5833333333333339</v>
      </c>
      <c r="R103" s="30">
        <f t="shared" si="7"/>
        <v>-9.5833333333333339</v>
      </c>
      <c r="S103" s="31"/>
      <c r="T103" s="33"/>
    </row>
    <row r="104" spans="1:20" ht="33.75" x14ac:dyDescent="0.2">
      <c r="A104" s="19">
        <v>101</v>
      </c>
      <c r="B104" s="20">
        <v>5101232</v>
      </c>
      <c r="C104" s="21" t="s">
        <v>198</v>
      </c>
      <c r="D104" s="35" t="s">
        <v>25</v>
      </c>
      <c r="E104" s="23">
        <v>31</v>
      </c>
      <c r="F104" s="24">
        <v>11.5</v>
      </c>
      <c r="G104" s="25"/>
      <c r="H104" s="26"/>
      <c r="I104" s="26">
        <f t="shared" si="8"/>
        <v>0</v>
      </c>
      <c r="J104" s="27">
        <v>12</v>
      </c>
      <c r="K104" s="27"/>
      <c r="L104" s="23">
        <v>7</v>
      </c>
      <c r="M104" s="23"/>
      <c r="N104" s="13">
        <f t="shared" si="6"/>
        <v>0</v>
      </c>
      <c r="O104" s="23"/>
      <c r="P104" s="28"/>
      <c r="Q104" s="29">
        <f t="shared" si="5"/>
        <v>11.5</v>
      </c>
      <c r="R104" s="30">
        <f t="shared" si="7"/>
        <v>-11.5</v>
      </c>
      <c r="S104" s="31"/>
      <c r="T104" s="33"/>
    </row>
    <row r="105" spans="1:20" ht="33.75" x14ac:dyDescent="0.2">
      <c r="A105" s="19">
        <v>102</v>
      </c>
      <c r="B105" s="20">
        <v>5101187</v>
      </c>
      <c r="C105" s="21" t="s">
        <v>199</v>
      </c>
      <c r="D105" s="35" t="s">
        <v>200</v>
      </c>
      <c r="E105" s="23">
        <v>31</v>
      </c>
      <c r="F105" s="24">
        <v>9.5833333333333339</v>
      </c>
      <c r="G105" s="25"/>
      <c r="H105" s="26"/>
      <c r="I105" s="26">
        <f t="shared" si="8"/>
        <v>0</v>
      </c>
      <c r="J105" s="27">
        <v>10.333333333333332</v>
      </c>
      <c r="K105" s="27"/>
      <c r="L105" s="23">
        <v>6</v>
      </c>
      <c r="M105" s="23"/>
      <c r="N105" s="13">
        <f t="shared" si="6"/>
        <v>0</v>
      </c>
      <c r="O105" s="23"/>
      <c r="P105" s="24"/>
      <c r="Q105" s="29">
        <f t="shared" si="5"/>
        <v>9.5833333333333339</v>
      </c>
      <c r="R105" s="30">
        <f t="shared" si="7"/>
        <v>-9.5833333333333339</v>
      </c>
      <c r="S105" s="31"/>
      <c r="T105" s="33"/>
    </row>
    <row r="106" spans="1:20" ht="33.75" x14ac:dyDescent="0.2">
      <c r="A106" s="19">
        <v>103</v>
      </c>
      <c r="B106" s="20">
        <v>5101233</v>
      </c>
      <c r="C106" s="21" t="s">
        <v>201</v>
      </c>
      <c r="D106" s="35" t="s">
        <v>25</v>
      </c>
      <c r="E106" s="23">
        <v>31</v>
      </c>
      <c r="F106" s="24">
        <v>11.5</v>
      </c>
      <c r="G106" s="25"/>
      <c r="H106" s="26"/>
      <c r="I106" s="26">
        <f t="shared" si="8"/>
        <v>0</v>
      </c>
      <c r="J106" s="27">
        <v>11.5</v>
      </c>
      <c r="K106" s="27"/>
      <c r="L106" s="23">
        <v>8</v>
      </c>
      <c r="M106" s="23"/>
      <c r="N106" s="13">
        <f t="shared" si="6"/>
        <v>0</v>
      </c>
      <c r="O106" s="23"/>
      <c r="P106" s="24"/>
      <c r="Q106" s="29">
        <f t="shared" si="5"/>
        <v>11.5</v>
      </c>
      <c r="R106" s="30">
        <f t="shared" si="7"/>
        <v>-11.5</v>
      </c>
      <c r="S106" s="31"/>
      <c r="T106" s="33"/>
    </row>
    <row r="107" spans="1:20" ht="33.75" x14ac:dyDescent="0.2">
      <c r="A107" s="19">
        <v>104</v>
      </c>
      <c r="B107" s="20">
        <v>5101234</v>
      </c>
      <c r="C107" s="21" t="s">
        <v>202</v>
      </c>
      <c r="D107" s="35" t="s">
        <v>200</v>
      </c>
      <c r="E107" s="23">
        <v>2</v>
      </c>
      <c r="F107" s="24">
        <v>0.83333333333333337</v>
      </c>
      <c r="G107" s="25"/>
      <c r="H107" s="26"/>
      <c r="I107" s="26">
        <f t="shared" si="8"/>
        <v>0</v>
      </c>
      <c r="J107" s="27">
        <v>0.64583333333333326</v>
      </c>
      <c r="K107" s="27"/>
      <c r="L107" s="23">
        <v>0</v>
      </c>
      <c r="M107" s="23"/>
      <c r="N107" s="13">
        <f t="shared" si="6"/>
        <v>0</v>
      </c>
      <c r="O107" s="23"/>
      <c r="P107" s="24"/>
      <c r="Q107" s="29">
        <f t="shared" si="5"/>
        <v>0.83333333333333337</v>
      </c>
      <c r="R107" s="30">
        <f t="shared" si="7"/>
        <v>-0.83333333333333337</v>
      </c>
      <c r="S107" s="31"/>
      <c r="T107" s="33" t="s">
        <v>203</v>
      </c>
    </row>
    <row r="108" spans="1:20" ht="33.75" x14ac:dyDescent="0.2">
      <c r="A108" s="19">
        <v>105</v>
      </c>
      <c r="B108" s="20">
        <v>5101236</v>
      </c>
      <c r="C108" s="21" t="s">
        <v>204</v>
      </c>
      <c r="D108" s="35" t="s">
        <v>205</v>
      </c>
      <c r="E108" s="23">
        <v>31</v>
      </c>
      <c r="F108" s="24">
        <v>9.5833333333333339</v>
      </c>
      <c r="G108" s="25"/>
      <c r="H108" s="26"/>
      <c r="I108" s="13">
        <f>G108+H108</f>
        <v>0</v>
      </c>
      <c r="J108" s="27">
        <v>10.833333333333332</v>
      </c>
      <c r="K108" s="27"/>
      <c r="L108" s="23">
        <v>5</v>
      </c>
      <c r="M108" s="23"/>
      <c r="N108" s="13">
        <f t="shared" si="6"/>
        <v>0</v>
      </c>
      <c r="O108" s="23"/>
      <c r="P108" s="24"/>
      <c r="Q108" s="29">
        <f t="shared" si="5"/>
        <v>9.5833333333333339</v>
      </c>
      <c r="R108" s="30">
        <f t="shared" si="7"/>
        <v>-9.5833333333333339</v>
      </c>
      <c r="S108" s="31"/>
      <c r="T108" s="33" t="s">
        <v>158</v>
      </c>
    </row>
    <row r="109" spans="1:20" ht="33.75" x14ac:dyDescent="0.2">
      <c r="A109" s="19">
        <v>106</v>
      </c>
      <c r="B109" s="20">
        <v>5101237</v>
      </c>
      <c r="C109" s="21" t="s">
        <v>206</v>
      </c>
      <c r="D109" s="35" t="s">
        <v>25</v>
      </c>
      <c r="E109" s="23">
        <v>31</v>
      </c>
      <c r="F109" s="24">
        <v>11.5</v>
      </c>
      <c r="G109" s="25"/>
      <c r="H109" s="26"/>
      <c r="I109" s="13">
        <f t="shared" ref="I109:I122" si="9">G109+H109</f>
        <v>0</v>
      </c>
      <c r="J109" s="27">
        <v>12</v>
      </c>
      <c r="K109" s="27"/>
      <c r="L109" s="23">
        <v>7</v>
      </c>
      <c r="M109" s="23"/>
      <c r="N109" s="13">
        <f t="shared" si="6"/>
        <v>0</v>
      </c>
      <c r="O109" s="23"/>
      <c r="P109" s="24"/>
      <c r="Q109" s="29">
        <f t="shared" si="5"/>
        <v>11.5</v>
      </c>
      <c r="R109" s="30">
        <f t="shared" si="7"/>
        <v>-11.5</v>
      </c>
      <c r="S109" s="31"/>
      <c r="T109" s="33"/>
    </row>
    <row r="110" spans="1:20" ht="33.75" x14ac:dyDescent="0.2">
      <c r="A110" s="19">
        <v>107</v>
      </c>
      <c r="B110" s="20">
        <v>5101238</v>
      </c>
      <c r="C110" s="21" t="s">
        <v>207</v>
      </c>
      <c r="D110" s="35" t="s">
        <v>25</v>
      </c>
      <c r="E110" s="23">
        <v>31</v>
      </c>
      <c r="F110" s="24">
        <v>11.5</v>
      </c>
      <c r="G110" s="25"/>
      <c r="H110" s="26"/>
      <c r="I110" s="13">
        <f t="shared" si="9"/>
        <v>0</v>
      </c>
      <c r="J110" s="27">
        <v>11.5</v>
      </c>
      <c r="K110" s="27"/>
      <c r="L110" s="23">
        <v>8</v>
      </c>
      <c r="M110" s="23"/>
      <c r="N110" s="13">
        <f t="shared" si="6"/>
        <v>0</v>
      </c>
      <c r="O110" s="23"/>
      <c r="P110" s="24"/>
      <c r="Q110" s="29">
        <f t="shared" si="5"/>
        <v>11.5</v>
      </c>
      <c r="R110" s="30">
        <f t="shared" si="7"/>
        <v>-11.5</v>
      </c>
      <c r="S110" s="31"/>
      <c r="T110" s="33"/>
    </row>
    <row r="111" spans="1:20" ht="33.75" x14ac:dyDescent="0.2">
      <c r="A111" s="19">
        <v>108</v>
      </c>
      <c r="B111" s="20">
        <v>5101241</v>
      </c>
      <c r="C111" s="21" t="s">
        <v>208</v>
      </c>
      <c r="D111" s="35" t="s">
        <v>25</v>
      </c>
      <c r="E111" s="23">
        <v>31</v>
      </c>
      <c r="F111" s="24">
        <v>11.5</v>
      </c>
      <c r="G111" s="25"/>
      <c r="H111" s="26"/>
      <c r="I111" s="13">
        <f t="shared" si="9"/>
        <v>0</v>
      </c>
      <c r="J111" s="27">
        <v>11.5</v>
      </c>
      <c r="K111" s="27"/>
      <c r="L111" s="23">
        <v>8</v>
      </c>
      <c r="M111" s="23"/>
      <c r="N111" s="13">
        <f t="shared" si="6"/>
        <v>0</v>
      </c>
      <c r="O111" s="23"/>
      <c r="P111" s="24"/>
      <c r="Q111" s="29">
        <f t="shared" si="5"/>
        <v>11.5</v>
      </c>
      <c r="R111" s="30">
        <f t="shared" si="7"/>
        <v>-11.5</v>
      </c>
      <c r="S111" s="31"/>
      <c r="T111" s="33"/>
    </row>
    <row r="112" spans="1:20" ht="33.75" x14ac:dyDescent="0.2">
      <c r="A112" s="19">
        <v>109</v>
      </c>
      <c r="B112" s="20">
        <v>5101243</v>
      </c>
      <c r="C112" s="21" t="s">
        <v>209</v>
      </c>
      <c r="D112" s="35" t="s">
        <v>210</v>
      </c>
      <c r="E112" s="23">
        <v>31</v>
      </c>
      <c r="F112" s="24">
        <v>9.5833333333333339</v>
      </c>
      <c r="G112" s="25"/>
      <c r="H112" s="26"/>
      <c r="I112" s="13">
        <f t="shared" si="9"/>
        <v>0</v>
      </c>
      <c r="J112" s="27">
        <v>9.4791666666666661</v>
      </c>
      <c r="K112" s="27"/>
      <c r="L112" s="23">
        <v>8</v>
      </c>
      <c r="M112" s="23"/>
      <c r="N112" s="13">
        <f t="shared" si="6"/>
        <v>0</v>
      </c>
      <c r="O112" s="23"/>
      <c r="P112" s="24"/>
      <c r="Q112" s="29">
        <f t="shared" si="5"/>
        <v>9.5833333333333339</v>
      </c>
      <c r="R112" s="30">
        <f t="shared" si="7"/>
        <v>-9.5833333333333339</v>
      </c>
      <c r="S112" s="31"/>
      <c r="T112" s="33" t="s">
        <v>158</v>
      </c>
    </row>
    <row r="113" spans="1:20" ht="33.75" x14ac:dyDescent="0.2">
      <c r="A113" s="19">
        <v>110</v>
      </c>
      <c r="B113" s="20">
        <v>5101244</v>
      </c>
      <c r="C113" s="21" t="s">
        <v>211</v>
      </c>
      <c r="D113" s="35" t="s">
        <v>212</v>
      </c>
      <c r="E113" s="23">
        <v>31</v>
      </c>
      <c r="F113" s="24">
        <v>9.5833333333333339</v>
      </c>
      <c r="G113" s="25"/>
      <c r="H113" s="26"/>
      <c r="I113" s="13">
        <f t="shared" si="9"/>
        <v>0</v>
      </c>
      <c r="J113" s="27">
        <v>10.6875</v>
      </c>
      <c r="K113" s="27"/>
      <c r="L113" s="23">
        <v>7</v>
      </c>
      <c r="M113" s="23"/>
      <c r="N113" s="13">
        <f t="shared" si="6"/>
        <v>0</v>
      </c>
      <c r="O113" s="36"/>
      <c r="P113" s="24"/>
      <c r="Q113" s="29">
        <f t="shared" si="5"/>
        <v>9.5833333333333339</v>
      </c>
      <c r="R113" s="30">
        <f t="shared" si="7"/>
        <v>-9.5833333333333339</v>
      </c>
      <c r="S113" s="31"/>
      <c r="T113" s="33"/>
    </row>
    <row r="114" spans="1:20" ht="33.75" x14ac:dyDescent="0.2">
      <c r="A114" s="19">
        <v>111</v>
      </c>
      <c r="B114" s="20">
        <v>5101245</v>
      </c>
      <c r="C114" s="21" t="s">
        <v>213</v>
      </c>
      <c r="D114" s="35" t="s">
        <v>214</v>
      </c>
      <c r="E114" s="23">
        <v>31</v>
      </c>
      <c r="F114" s="24">
        <v>9.5833333333333339</v>
      </c>
      <c r="G114" s="25"/>
      <c r="H114" s="26"/>
      <c r="I114" s="13">
        <f t="shared" si="9"/>
        <v>0</v>
      </c>
      <c r="J114" s="27">
        <v>9.3541666666666661</v>
      </c>
      <c r="K114" s="27"/>
      <c r="L114" s="23">
        <v>8</v>
      </c>
      <c r="M114" s="23"/>
      <c r="N114" s="13">
        <f t="shared" si="6"/>
        <v>0</v>
      </c>
      <c r="O114" s="23"/>
      <c r="P114" s="24"/>
      <c r="Q114" s="29">
        <f t="shared" si="5"/>
        <v>9.5833333333333339</v>
      </c>
      <c r="R114" s="30">
        <f t="shared" si="7"/>
        <v>-9.5833333333333339</v>
      </c>
      <c r="S114" s="31"/>
      <c r="T114" s="33"/>
    </row>
    <row r="115" spans="1:20" ht="33.75" x14ac:dyDescent="0.2">
      <c r="A115" s="19">
        <v>112</v>
      </c>
      <c r="B115" s="20">
        <v>5101246</v>
      </c>
      <c r="C115" s="21" t="s">
        <v>215</v>
      </c>
      <c r="D115" s="35" t="s">
        <v>216</v>
      </c>
      <c r="E115" s="23">
        <v>31</v>
      </c>
      <c r="F115" s="24">
        <v>9.5833333333333339</v>
      </c>
      <c r="G115" s="25"/>
      <c r="H115" s="26"/>
      <c r="I115" s="13">
        <f t="shared" si="9"/>
        <v>0</v>
      </c>
      <c r="J115" s="27">
        <v>10.833333333333332</v>
      </c>
      <c r="K115" s="27"/>
      <c r="L115" s="23">
        <v>5</v>
      </c>
      <c r="M115" s="23"/>
      <c r="N115" s="13">
        <f t="shared" si="6"/>
        <v>0</v>
      </c>
      <c r="O115" s="36"/>
      <c r="P115" s="24"/>
      <c r="Q115" s="29">
        <f t="shared" si="5"/>
        <v>9.5833333333333339</v>
      </c>
      <c r="R115" s="30">
        <f t="shared" si="7"/>
        <v>-9.5833333333333339</v>
      </c>
      <c r="S115" s="31"/>
      <c r="T115" s="33"/>
    </row>
    <row r="116" spans="1:20" ht="33.75" x14ac:dyDescent="0.2">
      <c r="A116" s="19">
        <v>113</v>
      </c>
      <c r="B116" s="20">
        <v>5101247</v>
      </c>
      <c r="C116" s="21" t="s">
        <v>217</v>
      </c>
      <c r="D116" s="35" t="s">
        <v>218</v>
      </c>
      <c r="E116" s="23">
        <v>31</v>
      </c>
      <c r="F116" s="24">
        <v>9.5833333333333339</v>
      </c>
      <c r="G116" s="25"/>
      <c r="H116" s="26"/>
      <c r="I116" s="13">
        <f t="shared" si="9"/>
        <v>0</v>
      </c>
      <c r="J116" s="27">
        <v>7.9166666666666687</v>
      </c>
      <c r="K116" s="27"/>
      <c r="L116" s="23">
        <v>12</v>
      </c>
      <c r="M116" s="23"/>
      <c r="N116" s="13">
        <f t="shared" si="6"/>
        <v>0</v>
      </c>
      <c r="O116" s="23"/>
      <c r="P116" s="24"/>
      <c r="Q116" s="29">
        <f t="shared" si="5"/>
        <v>9.5833333333333339</v>
      </c>
      <c r="R116" s="30">
        <f t="shared" si="7"/>
        <v>-9.5833333333333339</v>
      </c>
      <c r="S116" s="31"/>
      <c r="T116" s="33"/>
    </row>
    <row r="117" spans="1:20" ht="33.75" x14ac:dyDescent="0.2">
      <c r="A117" s="19">
        <v>114</v>
      </c>
      <c r="B117" s="20">
        <v>5101248</v>
      </c>
      <c r="C117" s="21" t="s">
        <v>219</v>
      </c>
      <c r="D117" s="35" t="s">
        <v>220</v>
      </c>
      <c r="E117" s="23">
        <v>31</v>
      </c>
      <c r="F117" s="24">
        <v>9.5833333333333339</v>
      </c>
      <c r="G117" s="25"/>
      <c r="H117" s="26"/>
      <c r="I117" s="13">
        <f t="shared" si="9"/>
        <v>0</v>
      </c>
      <c r="J117" s="27">
        <v>9.25</v>
      </c>
      <c r="K117" s="27"/>
      <c r="L117" s="23">
        <v>8</v>
      </c>
      <c r="M117" s="23"/>
      <c r="N117" s="13">
        <f t="shared" si="6"/>
        <v>0</v>
      </c>
      <c r="O117" s="23"/>
      <c r="P117" s="24"/>
      <c r="Q117" s="29">
        <f>F117-K117-P117</f>
        <v>9.5833333333333339</v>
      </c>
      <c r="R117" s="30">
        <f t="shared" si="7"/>
        <v>-9.5833333333333339</v>
      </c>
      <c r="S117" s="31"/>
      <c r="T117" s="45" t="s">
        <v>127</v>
      </c>
    </row>
    <row r="118" spans="1:20" ht="33.75" x14ac:dyDescent="0.2">
      <c r="A118" s="19">
        <v>115</v>
      </c>
      <c r="B118" s="20">
        <v>5101249</v>
      </c>
      <c r="C118" s="21" t="s">
        <v>221</v>
      </c>
      <c r="D118" s="35" t="s">
        <v>222</v>
      </c>
      <c r="E118" s="23">
        <v>31</v>
      </c>
      <c r="F118" s="24">
        <v>9.5833333333333339</v>
      </c>
      <c r="G118" s="25"/>
      <c r="H118" s="26"/>
      <c r="I118" s="13">
        <f t="shared" si="9"/>
        <v>0</v>
      </c>
      <c r="J118" s="27">
        <v>10.833333333333332</v>
      </c>
      <c r="K118" s="27"/>
      <c r="L118" s="23">
        <v>5</v>
      </c>
      <c r="M118" s="23"/>
      <c r="N118" s="13">
        <f t="shared" si="6"/>
        <v>0</v>
      </c>
      <c r="O118" s="23"/>
      <c r="P118" s="24"/>
      <c r="Q118" s="29">
        <f t="shared" si="5"/>
        <v>9.5833333333333339</v>
      </c>
      <c r="R118" s="30">
        <f t="shared" si="7"/>
        <v>-9.5833333333333339</v>
      </c>
      <c r="S118" s="31"/>
      <c r="T118" s="45"/>
    </row>
    <row r="119" spans="1:20" ht="33.75" x14ac:dyDescent="0.2">
      <c r="A119" s="19">
        <v>116</v>
      </c>
      <c r="B119" s="20">
        <v>5101250</v>
      </c>
      <c r="C119" s="21" t="s">
        <v>223</v>
      </c>
      <c r="D119" s="35" t="s">
        <v>216</v>
      </c>
      <c r="E119" s="23">
        <v>31</v>
      </c>
      <c r="F119" s="24">
        <v>9.5833333333333339</v>
      </c>
      <c r="G119" s="25"/>
      <c r="H119" s="26"/>
      <c r="I119" s="13">
        <f t="shared" si="9"/>
        <v>0</v>
      </c>
      <c r="J119" s="27">
        <v>9.4166666666666661</v>
      </c>
      <c r="K119" s="27"/>
      <c r="L119" s="23">
        <v>8</v>
      </c>
      <c r="M119" s="23"/>
      <c r="N119" s="13">
        <f>I119+M119+O119</f>
        <v>0</v>
      </c>
      <c r="O119" s="23"/>
      <c r="P119" s="24"/>
      <c r="Q119" s="29">
        <f t="shared" si="5"/>
        <v>9.5833333333333339</v>
      </c>
      <c r="R119" s="30">
        <f t="shared" si="7"/>
        <v>-9.5833333333333339</v>
      </c>
      <c r="S119" s="31"/>
      <c r="T119" s="45"/>
    </row>
    <row r="120" spans="1:20" ht="33.75" x14ac:dyDescent="0.2">
      <c r="A120" s="19">
        <v>117</v>
      </c>
      <c r="B120" s="20">
        <v>5101251</v>
      </c>
      <c r="C120" s="21" t="s">
        <v>224</v>
      </c>
      <c r="D120" s="35" t="s">
        <v>225</v>
      </c>
      <c r="E120" s="23">
        <v>31</v>
      </c>
      <c r="F120" s="24">
        <v>9.5833333333333339</v>
      </c>
      <c r="G120" s="25"/>
      <c r="H120" s="26"/>
      <c r="I120" s="13">
        <f t="shared" si="9"/>
        <v>0</v>
      </c>
      <c r="J120" s="27">
        <v>10.833333333333332</v>
      </c>
      <c r="K120" s="27"/>
      <c r="L120" s="23">
        <v>5</v>
      </c>
      <c r="M120" s="23"/>
      <c r="N120" s="13">
        <f t="shared" si="6"/>
        <v>0</v>
      </c>
      <c r="O120" s="23"/>
      <c r="P120" s="24"/>
      <c r="Q120" s="29">
        <f t="shared" si="5"/>
        <v>9.5833333333333339</v>
      </c>
      <c r="R120" s="30">
        <f t="shared" si="7"/>
        <v>-9.5833333333333339</v>
      </c>
      <c r="S120" s="31"/>
      <c r="T120" s="45"/>
    </row>
    <row r="121" spans="1:20" ht="33.75" x14ac:dyDescent="0.2">
      <c r="A121" s="19">
        <v>118</v>
      </c>
      <c r="B121" s="20">
        <v>5101252</v>
      </c>
      <c r="C121" s="21" t="s">
        <v>226</v>
      </c>
      <c r="D121" s="35" t="s">
        <v>227</v>
      </c>
      <c r="E121" s="23">
        <v>29</v>
      </c>
      <c r="F121" s="24">
        <v>8.9583333333333339</v>
      </c>
      <c r="G121" s="25"/>
      <c r="H121" s="26"/>
      <c r="I121" s="13">
        <f t="shared" si="9"/>
        <v>0</v>
      </c>
      <c r="J121" s="27">
        <v>10</v>
      </c>
      <c r="K121" s="27"/>
      <c r="L121" s="23">
        <v>5</v>
      </c>
      <c r="M121" s="23"/>
      <c r="N121" s="13">
        <f t="shared" si="6"/>
        <v>0</v>
      </c>
      <c r="O121" s="23"/>
      <c r="P121" s="24"/>
      <c r="Q121" s="29">
        <f>F121-K121-P121</f>
        <v>8.9583333333333339</v>
      </c>
      <c r="R121" s="30">
        <f t="shared" si="7"/>
        <v>-8.9583333333333339</v>
      </c>
      <c r="S121" s="31"/>
      <c r="T121" s="45" t="s">
        <v>228</v>
      </c>
    </row>
    <row r="122" spans="1:20" ht="34.5" thickBot="1" x14ac:dyDescent="0.25">
      <c r="A122" s="46">
        <v>119</v>
      </c>
      <c r="B122" s="47">
        <v>5101253</v>
      </c>
      <c r="C122" s="48" t="s">
        <v>229</v>
      </c>
      <c r="D122" s="49" t="s">
        <v>200</v>
      </c>
      <c r="E122" s="50">
        <v>14</v>
      </c>
      <c r="F122" s="51">
        <v>4.583333333333333</v>
      </c>
      <c r="G122" s="52"/>
      <c r="H122" s="53"/>
      <c r="I122" s="54">
        <f t="shared" si="9"/>
        <v>0</v>
      </c>
      <c r="J122" s="55">
        <v>5.416666666666667</v>
      </c>
      <c r="K122" s="55"/>
      <c r="L122" s="50">
        <v>1</v>
      </c>
      <c r="M122" s="50"/>
      <c r="N122" s="13">
        <f t="shared" si="6"/>
        <v>0</v>
      </c>
      <c r="O122" s="50"/>
      <c r="P122" s="51"/>
      <c r="Q122" s="56">
        <f>F122-K122-P122</f>
        <v>4.583333333333333</v>
      </c>
      <c r="R122" s="57">
        <f t="shared" si="7"/>
        <v>-4.583333333333333</v>
      </c>
      <c r="S122" s="58"/>
      <c r="T122" s="59" t="s">
        <v>230</v>
      </c>
    </row>
  </sheetData>
  <mergeCells count="20">
    <mergeCell ref="S2:S3"/>
    <mergeCell ref="T2:T3"/>
    <mergeCell ref="K2:K3"/>
    <mergeCell ref="L2:L3"/>
    <mergeCell ref="M2:M3"/>
    <mergeCell ref="N2:N3"/>
    <mergeCell ref="O2:O3"/>
    <mergeCell ref="P2:P3"/>
    <mergeCell ref="A1:T1"/>
    <mergeCell ref="A2:A3"/>
    <mergeCell ref="B2:B3"/>
    <mergeCell ref="C2:C3"/>
    <mergeCell ref="D2:D3"/>
    <mergeCell ref="E2:E3"/>
    <mergeCell ref="F2:F3"/>
    <mergeCell ref="G2:H2"/>
    <mergeCell ref="I2:I3"/>
    <mergeCell ref="J2:J3"/>
    <mergeCell ref="Q2:Q3"/>
    <mergeCell ref="R2:R3"/>
  </mergeCells>
  <hyperlinks>
    <hyperlink ref="C119:E119" location="'محمدزاده زهرا'!Print_Area" display="زهرا  محمدزاده " xr:uid="{251DBC66-A385-46E8-9AF6-98B5A409754C}"/>
    <hyperlink ref="C118:E118" location="'موسوی مسلم '!Print_Area" display="سید مسلم موسوی " xr:uid="{267092F9-A1BF-4C2B-A8F1-A783FCE1A053}"/>
    <hyperlink ref="B117:E117" location="'مسلم مزارعی '!Print_Area" display="'مسلم مزارعی '!Print_Area" xr:uid="{F70A5439-ACB6-496C-8F4D-745885ABB87F}"/>
    <hyperlink ref="C116:E116" location="'سعید ریاضی'!Print_Area" display="سعید ریاضی " xr:uid="{57FBE44E-B030-4608-AB39-CC45A20DD16D}"/>
    <hyperlink ref="C115:E115" location="'گودرزی ضیالدین '!Print_Area" display="مسعود  کرمی " xr:uid="{60FBA464-C642-4214-B58B-F36C1460B5CE}"/>
    <hyperlink ref="B114:E114" location="'گودرزی ضیالدین '!Print_Area" display="'گودرزی ضیالدین '!Print_Area" xr:uid="{889C1697-0261-4F88-9577-99D2844FDD64}"/>
    <hyperlink ref="B113:E113" location="'محسنی صادق'!Print_Area" display="'محسنی صادق'!Print_Area" xr:uid="{A3E0D92E-BB88-4732-84F1-AE4435C0D373}"/>
    <hyperlink ref="B112:E112" location="'محمداحمدرضا '!Print_Area" display="'محمداحمدرضا '!Print_Area" xr:uid="{E27C63CD-51CD-4E56-B937-1CD03A9FE7D2}"/>
    <hyperlink ref="B111:E111" location="'دهقان حبیب'!Print_Area" display="'دهقان حبیب'!Print_Area" xr:uid="{A54F7413-71E4-4638-BAE0-BB7270534E64}"/>
    <hyperlink ref="B110:E110" location="'یوسفی اصل وحید'!Print_Area" display="'یوسفی اصل وحید'!Print_Area" xr:uid="{4ACAA4DC-3D2C-47F2-8529-2C427FD9B2FA}"/>
    <hyperlink ref="B109:E109" location="'دهقان مسلم'!Print_Area" display="'دهقان مسلم'!Print_Area" xr:uid="{D0CF5D9D-24FC-40B0-9A03-128BAB96FC4C}"/>
    <hyperlink ref="B108:E108" location="'بحرینی محمدرضا '!Print_Area" display="'بحرینی محمدرضا '!Print_Area" xr:uid="{4D56A1FC-A364-4D1F-9D60-EA72911B6123}"/>
    <hyperlink ref="B104:E104" location="'آرش پیام'!Print_Area" display="'آرش پیام'!Print_Area" xr:uid="{9A8A6C84-95E7-4521-BBAA-A950CC599B04}"/>
    <hyperlink ref="B105:E105" location="'دریایی فرهاد'!Print_Area" display="'دریایی فرهاد'!Print_Area" xr:uid="{B1219791-BD8F-49FD-B42A-F7124AC09D5B}"/>
    <hyperlink ref="B106:E106" location="'امام حسنی سعید'!Print_Area" display="'امام حسنی سعید'!Print_Area" xr:uid="{444C6FC6-8F2D-463B-9CF5-80933BE4803C}"/>
    <hyperlink ref="B107:E107" location="'رضا حیدری '!Print_Area" display="'رضا حیدری '!Print_Area" xr:uid="{F08AD179-CE6E-46DD-B515-A8B62FA005D2}"/>
    <hyperlink ref="B103:E103" location="'عسگری جواد'!Print_Area" display="'عسگری جواد'!Print_Area" xr:uid="{4513B1DE-F01B-4CE0-985A-24614E6CAF41}"/>
    <hyperlink ref="B91:E91" location="'انصاری محمد'!Print_Area" display="'انصاری محمد'!Print_Area" xr:uid="{A72E7A19-DBBF-46E4-9580-5AF901E31C43}"/>
    <hyperlink ref="B101:E101" location="'صیدی امیر'!Print_Area" display="'صیدی امیر'!Print_Area" xr:uid="{25F1ECFA-A953-414F-A943-6A74DE7678A3}"/>
    <hyperlink ref="B100:E100" location="'انصار ی محمد'!Print_Area" display="'انصار ی محمد'!Print_Area" xr:uid="{0596ABF2-4D65-4FEE-9026-B95972A7285C}"/>
    <hyperlink ref="B99:E99" location="'مظفری سجاد'!Print_Area" display="'مظفری سجاد'!Print_Area" xr:uid="{A5A95755-1D23-4136-A6F9-00D20689256E}"/>
    <hyperlink ref="B98:E98" location="'جلالی پور حسن'!Print_Area" display="'جلالی پور حسن'!Print_Area" xr:uid="{A57CEC09-CBAD-4C16-82D5-5922D69DD769}"/>
    <hyperlink ref="B97:E97" location="'ملائی حامد'!Print_Area" display="'ملائی حامد'!Print_Area" xr:uid="{A73D4806-2AD2-4271-8F6B-A2A7E112E522}"/>
    <hyperlink ref="B96:E96" location="'پورسلیم سبحان '!Print_Area" display="'پورسلیم سبحان '!Print_Area" xr:uid="{32BDC151-BA8F-4104-A5EA-785620EFBE42}"/>
    <hyperlink ref="B95:E95" location="'ساعد محمد'!Print_Area" display="'ساعد محمد'!Print_Area" xr:uid="{575ED96E-A42B-4ED1-B3CB-B52C74769A68}"/>
    <hyperlink ref="B94:E94" location="'همایون پور احمد'!Print_Area" display="'همایون پور احمد'!Print_Area" xr:uid="{D1D21808-7C92-4D33-9E9F-82A929E22448}"/>
    <hyperlink ref="B93:E93" location="'ملاحسنی سید حمید'!Print_Area" display="'ملاحسنی سید حمید'!Print_Area" xr:uid="{8CEC50EB-B7D5-41AA-A78E-E15CC4D66828}"/>
    <hyperlink ref="B92:E92" location="'حیدری سید امید'!Print_Area" display="'حیدری سید امید'!Print_Area" xr:uid="{21B85703-0979-4314-AA0D-95B6B1F8D52D}"/>
    <hyperlink ref="B90:E90" location="'احمدی کامبیز'!Print_Area" display="'احمدی کامبیز'!Print_Area" xr:uid="{596DC20B-1492-4E7B-B98D-EBEBD6D2C45E}"/>
    <hyperlink ref="B89:E89" location="'هادی بهزادی '!Print_Area" display="'هادی بهزادی '!Print_Area" xr:uid="{8876B822-6024-4602-BB16-092DE02D59F3}"/>
    <hyperlink ref="B88:E88" location="'معتقد بهنام'!Print_Area" display="'معتقد بهنام'!Print_Area" xr:uid="{D2C2CC10-F617-4363-87E8-F5ECA4519810}"/>
    <hyperlink ref="B87:E87" location="'مرید پور یاسر'!Print_Area" display="'مرید پور یاسر'!Print_Area" xr:uid="{AFF5731F-2B99-450D-9881-46F474C3263F}"/>
    <hyperlink ref="B86:E86" location="'احمدی محسن '!Print_Area" display="'احمدی محسن '!Print_Area" xr:uid="{962DE964-FA73-43CE-9CD4-B0F36F8CF935}"/>
    <hyperlink ref="C85:E85" location="'رستمی فریدون'!Print_Area" display="فریدون رستمی منجزی" xr:uid="{E44AFBC3-B240-4FBB-8726-DF70C53863D1}"/>
    <hyperlink ref="B84:E84" location="'سلطانی احمد '!Print_Area" display="'سلطانی احمد '!Print_Area" xr:uid="{15613CE2-DD5A-494C-9600-11C49414558D}"/>
    <hyperlink ref="C83:E83" location="'حیدری ابراهیم'!Print_Area" display="حیدری ابراهیم " xr:uid="{E6AD7357-F252-4192-A6EB-48EA795CDDBA}"/>
    <hyperlink ref="C82:E82" location="'حیدری بهرام '!Print_Area" display="حیدری   بهرام" xr:uid="{621C3F76-510C-459C-85AC-A577E4A55E21}"/>
    <hyperlink ref="C81:E81" location="'جوکار صادق'!Print_Area" display="جوکار صادق" xr:uid="{79E41203-05AA-478D-80E2-C5291806233D}"/>
    <hyperlink ref="C80:E80" location="'حاتمی عارف'!Print_Area" display="عارف      حاتمی " xr:uid="{5F9CA426-E90C-4E90-9ACC-5972FC2D0986}"/>
    <hyperlink ref="C79:E79" location="'گنخکی نیا جابر'!Print_Area" display="جابر گنخکی نیا" xr:uid="{E952E010-412E-4CC7-8E7F-AE887C4810BE}"/>
    <hyperlink ref="C78:E78" location="'سلطانی عیسی'!Print_Area" display="عیسی سلطانی " xr:uid="{CE3443D1-B72A-4CE7-BB34-E35AA1A7B3A9}"/>
    <hyperlink ref="C77:E77" location="'سیاوشی علیرضا'!Print_Area" display="علیرضا سیاوشی" xr:uid="{E97F651E-3D10-4F9D-B085-C76EB07A907C}"/>
    <hyperlink ref="C76:E76" location="'صفری مرتضی'!Print_Area" display="مرتضی  صفری" xr:uid="{25CE4886-27E1-4EC5-A943-EAFEA8B86EC4}"/>
    <hyperlink ref="C75:E75" location="'ناصری عباس '!Print_Area" display="عباس ناصری کریموند" xr:uid="{844274B5-B48D-4357-920D-8DEF70C1EBCD}"/>
    <hyperlink ref="C74:E74" location="'عبدالهی مرتضی'!Print_Area" display="مرتضی عبدالهی " xr:uid="{3BEAD2AA-418E-4FC2-AB6D-17D043D99D96}"/>
    <hyperlink ref="C73:E73" location="'خلیلی حامد'!Print_Area" display="حامد خلیلی " xr:uid="{218BB366-B5CB-42E9-AEC5-5C8A917EABFF}"/>
    <hyperlink ref="C72:E72" location="'کرمی فر حمزه'!Print_Area" display="امیرحمزه   کرمی فرد" xr:uid="{D024496D-16A7-4340-8B67-2060AA11628D}"/>
    <hyperlink ref="C71:E71" location="'گودرزی داریوش'!A1" display="داریوش  گودرزی" xr:uid="{5251A54B-22AB-4B3A-8D03-938F9B79BFC4}"/>
    <hyperlink ref="C70:E70" location="'رهنمایی آرش'!Print_Area" display="آرش رهنمایی " xr:uid="{C76E54AF-2502-49C2-98AE-22D4C8535AA5}"/>
    <hyperlink ref="C69:E69" location="'جمال حمید'!Print_Area" display="حمید جمال " xr:uid="{DA45AE47-605F-481F-9E0F-C6678D6E84DF}"/>
    <hyperlink ref="C68:E68" location="'بهزادی راد '!A1" display="محمود بهزادی راد " xr:uid="{D64D5598-1AC0-42E4-8C89-8410B804601C}"/>
    <hyperlink ref="C67:E67" location="'محمدی حق مسعود'!Print_Area" display="مسعود محمدی حق" xr:uid="{10A62A3F-133A-4BBC-838F-44A5C907AB26}"/>
    <hyperlink ref="C66:E66" location="'امیر احمدی'!A1" display="امیر    احمدی " xr:uid="{D3BCCE10-0ECF-402F-AF9E-1B445D0D38CF}"/>
    <hyperlink ref="C65:E65" location="'علی سهیلی '!Print_Area" display="علی سهیلی" xr:uid="{90E70648-CEDA-41FE-A5BE-ACADAD1643AC}"/>
    <hyperlink ref="C63:E63" location="'محمدعلی فروزانی '!Print_Area" display="محمدعلی فروزانی " xr:uid="{9E3744EE-4783-4587-9F06-40B940CA6CB8}"/>
    <hyperlink ref="C62:E62" location="'میلاد باقری'!Print_Area" display="میلاد باقری" xr:uid="{51FF0B1F-7C1A-4EB5-91B6-501B5E670BB0}"/>
    <hyperlink ref="C61:E61" location="'فریدون شمشیری'!Print_Area" display="فریدون شمشیری" xr:uid="{831FA7A7-5C6A-470B-ABD7-94EC1EA15323}"/>
    <hyperlink ref="C60:E60" location="'غلامحسین نعمتیان'!Print_Area" display="غلامحسین نعمتیان" xr:uid="{BE2F7D02-8C50-4B77-BA7F-39D55409243A}"/>
    <hyperlink ref="C59:E59" location="'علیرضا آذرگشب'!A1" display="علیرضا آذرگشب" xr:uid="{11EB27B4-F023-4D5E-99C3-55CE062E78E1}"/>
    <hyperlink ref="C58:E58" location="'امید مهرداد'!Print_Area" display="امید مهرداد" xr:uid="{CF950F27-2B05-4CAF-9E31-39A8F3737996}"/>
    <hyperlink ref="C57:E57" location="'علیرضا عمرانی '!Print_Area" display="علیرضا عمرانی " xr:uid="{62BC10DD-D006-4CEB-A701-D9D391C86F74}"/>
    <hyperlink ref="C56:E56" location="'احمد امدادی'!Print_Area" display="احمد  امدادی" xr:uid="{769BCB1B-B499-4122-8666-379C7F0A6305}"/>
    <hyperlink ref="C55:E55" location="'کاظم خلیلی'!Print_Area" display="کاظم خلیلی" xr:uid="{D43553B6-1AAB-4776-B9A6-563F89A6CFDF}"/>
    <hyperlink ref="C54:E54" location="'محمد شبنم'!Print_Area" display="محمد شبنم" xr:uid="{7F828A81-1637-48B7-92D6-A7150E877FE7}"/>
    <hyperlink ref="B41:E41" location="'وحید رفیعی نیا'!Print_Area" display="'وحید رفیعی نیا'!Print_Area" xr:uid="{E617D5BF-5DEB-4CBE-AB65-91D95FDF5EA4}"/>
    <hyperlink ref="B53:E53" location="'افشین مردانی '!A1" display="'افشین مردانی '!A1" xr:uid="{DE2EE921-EA68-43B0-87DE-A59E7246F865}"/>
    <hyperlink ref="C52:E52" location="'ایمان رحمانی نسب '!Print_Area" display="ایمان رحمانی نسب " xr:uid="{78887052-F848-4B31-BC41-F466B821121D}"/>
    <hyperlink ref="C51:E51" location="'دانش دهقانی .'!Print_Area" display="دانش دهقانی " xr:uid="{C6ED3F6E-8295-4E04-8D55-C4B114122973}"/>
    <hyperlink ref="C50:E50" location="'محمدجواد اژدری'!Print_Area" display="محمدجواد  اژدری" xr:uid="{E6B298D5-67C1-416A-882E-95AF3144D596}"/>
    <hyperlink ref="C49:E49" location="'منصوری حسین'!A1" display="حسین منصوری" xr:uid="{AEA8A724-57CC-4495-B8F3-659A470EE2A7}"/>
    <hyperlink ref="C48:E48" location="'احمد استوارزاده'!Print_Area" display="احمد استوار" xr:uid="{90D9CF2A-39F4-4930-85B9-501C5987B72B}"/>
    <hyperlink ref="C47:E47" location="'موسی حسینی '!Print_Area" display="سید موسی حسینی " xr:uid="{36A9A1A9-AABF-4AE7-B167-ECD1D9EAEBD1}"/>
    <hyperlink ref="C46:E46" location="'بوستانی عیسی'!Print_Area" display="عیسی بوستانی" xr:uid="{DCC59FEB-E4B4-4CCA-AF1B-D93EF9A02E9F}"/>
    <hyperlink ref="C45:E45" location="'سیدزاده رشید'!Print_Area" display="رشید  سیدزاده" xr:uid="{BE90A76E-5013-4E0A-8B37-F1B654D458CE}"/>
    <hyperlink ref="C44:E44" location="'کج باف فرزین'!Print_Area" display="فرزین    کج باف" xr:uid="{99985CDE-D788-4EEC-9BA0-6F03063425F9}"/>
    <hyperlink ref="C43:E43" location="'فرهادی مسعود'!A1" display="مسعود  فرهادی " xr:uid="{696BED8C-C921-4843-9AB4-B154A970FAAB}"/>
    <hyperlink ref="C42:E42" location="'خورشیدی مجید'!A1" display="مجید خورشیدی " xr:uid="{C7C3BC57-9E53-4D5B-B700-CBFFB3946289}"/>
    <hyperlink ref="C4" location="'قاسم کشاورز'!Print_Area" display="قاسم کشاورز" xr:uid="{54AF6015-E667-4FC8-AD10-F5C6C91DB0AA}"/>
    <hyperlink ref="C5" location="عبدالهی!Print_Area" display="فرشاد عبدالهی" xr:uid="{6A8A0691-1FDF-4DDC-B943-1EF6387D5924}"/>
    <hyperlink ref="C6" location="هورست!Print_Area" display="محمد هورست" xr:uid="{1CB7259D-CAFE-48D1-974E-EC7A215C08AF}"/>
    <hyperlink ref="C7" location="میر!Print_Area" display="محمد میر" xr:uid="{2AF9D798-E1B8-4CAA-96F7-9F1A603BC2D7}"/>
    <hyperlink ref="C8" location="حیدری!Print_Area" display="علی حیدری" xr:uid="{ACACC970-F5EA-4E66-9E14-7C9E5BC18E46}"/>
    <hyperlink ref="C9" location="صفاری!Print_Area" display="بهروز صفاری نسب" xr:uid="{A5BD4E95-E72A-467F-8457-86E198A3B618}"/>
    <hyperlink ref="C10" location="خانمرادی!Print_Area" display="ایرج خانمرادی" xr:uid="{D96C9954-1AFC-4D78-AD1A-D5D32858008F}"/>
    <hyperlink ref="C11" location="اسفندیاری!Print_Area" display="امید اسفندیاری یلمه" xr:uid="{686988D0-CB6E-4F99-B827-5828022EAE82}"/>
    <hyperlink ref="C12" location="' محمدزاده'!Print_Area" display="ایرج محمدزاده" xr:uid="{276CED08-681D-4C99-985E-F87F195AAC29}"/>
    <hyperlink ref="C13" location="'علی کشاورز'!Print_Area" display="علی   کشاورز" xr:uid="{B45CC525-479A-4FFD-9501-68E69FEE4FB1}"/>
    <hyperlink ref="C14" location="' صفری'!Print_Area" display="رضا   صفری" xr:uid="{7ABFED1E-40C0-42EB-935F-53AFB6570D7F}"/>
    <hyperlink ref="C15" location="' اژدر'!Print_Area" display="محسن  اژدر " xr:uid="{A41F50B0-C5CC-4C5C-B6B5-05551621B078}"/>
    <hyperlink ref="C16" location="'یماعی پور'!Print_Area" display="علی اصغر یماعی پور " xr:uid="{0454DCA3-2A5E-4AAA-B7D7-9344E40038DF}"/>
    <hyperlink ref="C17" location="پاینده!Print_Area" display="بهزاد پاینده" xr:uid="{A9E14A74-ACD3-4A1F-90B4-42DDF8476FED}"/>
    <hyperlink ref="C18" location="'یاسر میر'!Print_Area" display="یاسر میر" xr:uid="{AD561C3A-1AA7-4561-9B21-45565EF2DE96}"/>
    <hyperlink ref="C19" location="داغداری!Print_Area" display="ابراهیم داغداری" xr:uid="{ECC09AD7-1CAF-487C-B1F9-16EBF24F82A7}"/>
    <hyperlink ref="C20" location="'جابر گندم کار'!Print_Area" display="جابر گندم کار" xr:uid="{7ABF9742-E06F-4E00-B36D-FEBABE9233A2}"/>
    <hyperlink ref="C21" location="'جلال سرگشته'!Print_Area" display="جلال سرگشته" xr:uid="{916F2AC1-A030-4C26-AD50-7019475C4B2A}"/>
    <hyperlink ref="C22" location="'بوستانی '!Print_Area" display="اسماعیل  بوستانی " xr:uid="{1CB1DD8C-0D10-43B7-B445-DCE3AADC5350}"/>
    <hyperlink ref="C23" location="'عباس صفاری '!Print_Area" display="عباس صفاری" xr:uid="{5CE1D17C-E051-4E9A-B2D9-CFCEC368AE80}"/>
    <hyperlink ref="C24" location="'حسینی مقدم'!Print_Area" display="سید مصیب حسینی مقدم" xr:uid="{1DA6F034-AB82-4A6D-AFB8-C39163E70516}"/>
    <hyperlink ref="C25" location="'علی ظاهری'!Print_Area" display="علی ظاهری" xr:uid="{5BD27933-A167-4FE7-A99D-9B9CAAAA988E}"/>
    <hyperlink ref="C27" location="ماندگار!Print_Area" display="عباس ماندگار " xr:uid="{8B7F2CAA-AE03-4A3C-89C0-4D17D550C643}"/>
    <hyperlink ref="C28" location="دالوند!Print_Area" display="محمد  دالوند" xr:uid="{C4BE3D89-E94A-460E-BC10-8232E1F8A5FE}"/>
    <hyperlink ref="C29" location="مزروعی!Print_Area" display="مهرداد  مزروعی" xr:uid="{708BD0C3-21DD-40CB-9756-D1F371E2241F}"/>
    <hyperlink ref="C30" location="'محمدی '!Print_Area" display="صادق  محمدی" xr:uid="{501E7C07-A637-43AF-913C-A1764814BCC7}"/>
    <hyperlink ref="C31" location="'عالی پور '!Print_Area" display="شنبه عالی پور " xr:uid="{CD4D5FD0-0255-4BFF-89BB-7FCF1969585A}"/>
    <hyperlink ref="C32" location="'آل خمیس'!Print_Area" display="عباس  آل خمیس " xr:uid="{B21F8F1C-87C8-446A-8B7B-E07ECFA3C8E1}"/>
    <hyperlink ref="C33" location="مرزبان!Print_Area" display="روح اله  مرزبان" xr:uid="{9219D1C1-29BE-4F87-97E0-9DA07FAB55A9}"/>
    <hyperlink ref="C34" location="'مجتبی صفری'!Print_Area" display="مجتبی   صفری " xr:uid="{57D76452-C291-4CA7-978C-155C3E4E917B}"/>
    <hyperlink ref="C35" location="احمدی!Print_Area" display="حسن   احمدی" xr:uid="{C5352F90-02E8-43D1-96B1-6C2E09CE07F7}"/>
    <hyperlink ref="C36" location="'شجاعی نیا'!Print_Area" display="ابوذر    شجاعی نیا" xr:uid="{69E139F5-2D7D-492A-8189-4F77B929A322}"/>
    <hyperlink ref="C37" location="'بهادری '!Print_Area" display="پیران  بهادری بوویری" xr:uid="{01B231BC-0A97-4906-B3F8-B7C58F6B8567}"/>
    <hyperlink ref="C38" location="'کاظمی زاده'!Print_Area" display="حسن  کاظمی زاده" xr:uid="{EE6AD2C8-1CD7-4139-AEEA-2EFEA60315D5}"/>
    <hyperlink ref="C39" location="'اسماعیل کرمی '!Print_Area" display="اسماعیل کرمی " xr:uid="{8D81B086-73BB-485F-B1F5-2DAA25796F2D}"/>
    <hyperlink ref="C42:D42" location="'خورشیدی مجید'!A1" display="مجید خورشیدی " xr:uid="{79826007-D2D8-41BA-9DAF-6AC5190FEF0D}"/>
    <hyperlink ref="C43:D43" location="'فرهادی مسعود'!A1" display="مسعود  فرهادی " xr:uid="{36CF4FCE-60FA-4E95-8D18-65709874C69C}"/>
    <hyperlink ref="C44:D44" location="'کج باف فرزین'!Print_Area" display="فرزین    کج باف" xr:uid="{02589CF8-5DC1-47AA-A4EC-C0AE3CA7177F}"/>
    <hyperlink ref="C45:D45" location="'سیدزاده رشید'!Print_Area" display="رشید  سیدزاده" xr:uid="{6BDAABCE-4E78-4AC7-8229-6EF6117A6251}"/>
    <hyperlink ref="C46:D46" location="'بوستانی عیسی'!Print_Area" display="عیسی بوستانی" xr:uid="{31B6CFC0-9494-4591-A139-3CF093E6773D}"/>
    <hyperlink ref="C47:D47" location="'موسی حسینی '!Print_Area" display="سید موسی حسینی " xr:uid="{4B89306F-891A-49D4-A883-966DA21CF832}"/>
    <hyperlink ref="C48:D48" location="'احمد استوارزاده'!Print_Area" display="احمد استوار" xr:uid="{B4811FCA-407B-4CE1-91B0-23C8D2196532}"/>
    <hyperlink ref="C49:D49" location="'منصوری حسین'!A1" display="حسین منصوری" xr:uid="{1F0E484E-D847-498F-9DF7-6B2693FA3245}"/>
    <hyperlink ref="C50:D50" location="'محمدجواد اژدری'!Print_Area" display="محمدجواد  اژدری" xr:uid="{7A7E06B7-452B-4590-9696-3DECA81A3B34}"/>
    <hyperlink ref="C51:D51" location="'دانش دهقانی .'!Print_Area" display="دانش دهقانی " xr:uid="{E3587038-D176-4C1E-9DE3-D2B76138B231}"/>
    <hyperlink ref="C52:D52" location="'ایمان رحمانی نسب '!Print_Area" display="ایمان رحمانی نسب " xr:uid="{E2C56B9D-A66F-43EA-8A5F-C34AC1654AAD}"/>
    <hyperlink ref="B53:D53" location="'افشین مردانی '!A1" display="'افشین مردانی '!A1" xr:uid="{8964A682-2291-48DC-8B6E-5C02953829D1}"/>
    <hyperlink ref="B41:D41" location="'وحید رفیعی نیا'!Print_Area" display="'وحید رفیعی نیا'!Print_Area" xr:uid="{FCEC30C8-3A2A-4B88-9DC4-B1A47179CBB4}"/>
    <hyperlink ref="C54:D54" location="'محمد شبنم'!Print_Area" display="محمد شبنم" xr:uid="{A0BB8FE3-0D5B-4E75-B87F-543D9A97F634}"/>
    <hyperlink ref="C55:D55" location="'کاظم خلیلی'!Print_Area" display="کاظم خلیلی" xr:uid="{D752074A-6401-4A7C-A62D-51DB03ED5210}"/>
    <hyperlink ref="C56:D56" location="'احمد امدادی'!Print_Area" display="احمد  امدادی" xr:uid="{0E171D7F-BED0-4165-96C4-232F29C9A2BF}"/>
    <hyperlink ref="D42" location="'خورشیدی مجید'!A1" display="مجید خورشیدی " xr:uid="{ED25B20E-2BC5-4DBB-9EE1-029A0D8E9E3B}"/>
    <hyperlink ref="D43" location="'فرهادی مسعود'!A1" display="مسعود  فرهادی " xr:uid="{27A3AEE3-C399-4755-A230-8D1BFBCC1C39}"/>
    <hyperlink ref="D44" location="'کج باف فرزین'!Print_Area" display="فرزین    کج باف" xr:uid="{81768B11-9FBF-41F0-81B9-B86223B5A421}"/>
    <hyperlink ref="D46" location="'بوستانی عیسی'!Print_Area" display="عیسی بوستانی" xr:uid="{440B07EC-1333-4F39-8CB3-8E52C492D5B2}"/>
    <hyperlink ref="D47" location="'موسی حسینی '!Print_Area" display="سید موسی حسینی " xr:uid="{0091A8FA-23AD-4574-A950-4107FC020812}"/>
    <hyperlink ref="D48" location="'احمد استوارزاده'!Print_Area" display="احمد استوار" xr:uid="{C1F84FEA-717C-4643-B7EB-FA68CDFDA990}"/>
    <hyperlink ref="D49" location="'منصوری حسین'!A1" display="حسین منصوری" xr:uid="{512A6594-A93D-4FCE-8107-A9AEA2201B1D}"/>
    <hyperlink ref="D50" location="'محمدجواد اژدری'!Print_Area" display="محمدجواد  اژدری" xr:uid="{5E430363-D657-46A9-AE53-672063E91E32}"/>
    <hyperlink ref="D51" location="'دانش دهقانی .'!Print_Area" display="دانش دهقانی " xr:uid="{EB43DF78-D912-4B2F-8D8B-E37323B62E06}"/>
    <hyperlink ref="D52" location="'ایمان رحمانی نسب '!Print_Area" display="ایمان رحمانی نسب " xr:uid="{BD15F147-B94C-4685-93C6-7E54CEFA7C6A}"/>
    <hyperlink ref="D53" location="'افشین مردانی '!A1" display="'افشین مردانی '!A1" xr:uid="{9E741CFC-587B-4B01-8CC6-36DB88E0281E}"/>
    <hyperlink ref="D54" location="'محمد شبنم'!Print_Area" display="محمد شبنم" xr:uid="{0BBA8FFA-92EA-430E-A66F-5715C4A046E6}"/>
    <hyperlink ref="D55" location="'کاظم خلیلی'!Print_Area" display="کاظم خلیلی" xr:uid="{D5C48A57-6DC9-46E6-88D4-E068FE068191}"/>
    <hyperlink ref="D56" location="'احمد امدادی'!Print_Area" display="احمد  امدادی" xr:uid="{939E8559-5AED-46F8-85A6-08D12490C5E4}"/>
    <hyperlink ref="D45" location="'سیدزاده رشید'!Print_Area" display="رشید  سیدزاده" xr:uid="{E34E36B7-0FA4-4409-92ED-FB6CF92CC947}"/>
    <hyperlink ref="C57:D57" location="'علیرضا عمرانی '!Print_Area" display="علیرضا عمرانی " xr:uid="{F7B43D67-4CB6-4311-83FF-E11A2B78D726}"/>
    <hyperlink ref="C58:D58" location="'امید مهرداد'!Print_Area" display="امید مهرداد" xr:uid="{9DC9A70A-D2B2-4BF9-88DB-4F6635F761E8}"/>
    <hyperlink ref="C59:D59" location="'علیرضا آذرگشب'!A1" display="علیرضا آذرگشب" xr:uid="{FDAEA767-0936-4ED5-B06B-41E26EB0527C}"/>
    <hyperlink ref="C60:D60" location="'غلامحسین نعمتیان'!Print_Area" display="غلامحسین نعمتیان" xr:uid="{6D014331-04DC-4AC8-8417-DA6F81351A1E}"/>
    <hyperlink ref="C61:D61" location="'فریدون شمشیری'!Print_Area" display="فریدون شمشیری" xr:uid="{A620510E-4412-4E6F-A3FB-4A5E3814DF43}"/>
    <hyperlink ref="C62:D62" location="'میلاد باقری'!Print_Area" display="میلاد باقری" xr:uid="{F406BE37-DA6B-423E-8804-7F7F1E7439ED}"/>
    <hyperlink ref="C63:D63" location="'محمدعلی فروزانی '!Print_Area" display="محمدعلی فروزانی " xr:uid="{07C2CF58-7D37-48B2-9416-FA18D658B4CD}"/>
    <hyperlink ref="C65:D65" location="'علی سهیلی '!Print_Area" display="علی سهیلی" xr:uid="{474691E1-ECFA-497F-B22D-FAD289080B6A}"/>
    <hyperlink ref="C66:D66" location="'امیر احمدی'!A1" display="امیر    احمدی " xr:uid="{34BCEFB7-2ABE-46C1-910D-84B968F2F0C2}"/>
    <hyperlink ref="C67:D67" location="'محمدی حق مسعود'!Print_Area" display="مسعود محمدی حق" xr:uid="{F665FF4B-FEC4-4E18-9BB8-453D65587586}"/>
    <hyperlink ref="C68:D68" location="'بهزادی راد '!A1" display="محمود بهزادی راد " xr:uid="{F747FBD1-135C-4281-B3C6-A44D810906C4}"/>
    <hyperlink ref="C69:D69" location="'جمال حمید'!Print_Area" display="حمید جمال " xr:uid="{1C7A8BA8-886E-46E6-BEF5-FB9802A61F8E}"/>
    <hyperlink ref="C70:D70" location="'رهنمایی آرش'!Print_Area" display="آرش رهنمایی " xr:uid="{2A8D9412-9C6A-4AA0-9172-E90CA9A4F3E7}"/>
    <hyperlink ref="C71:D71" location="'گودرزی داریوش'!A1" display="داریوش  گودرزی" xr:uid="{2F03E5BD-DEAE-41F4-9278-5C7374DCA141}"/>
    <hyperlink ref="D74" location="'کیوان علیمردانی نره'!A1" display="کیوان     علیمردانی نره" xr:uid="{610B9626-E831-4989-AEAF-C700C99A2BCB}"/>
    <hyperlink ref="C72:D72" location="'کرمی فر حمزه'!Print_Area" display="امیرحمزه   کرمی فرد" xr:uid="{A48DE40F-70EC-4263-94B1-C16790E22C44}"/>
    <hyperlink ref="C73:D73" location="'خلیلی حامد'!Print_Area" display="حامد خلیلی " xr:uid="{F3240536-87F0-40BB-BFD7-14D9B4FD0E39}"/>
    <hyperlink ref="C74:D74" location="'عبدالهی مرتضی'!Print_Area" display="مرتضی عبدالهی " xr:uid="{90E94648-6420-448E-A5B5-E88C01F7E150}"/>
    <hyperlink ref="C75:D75" location="'ناصری عباس '!Print_Area" display="عباس ناصری کریموند" xr:uid="{698CC0A6-4BFE-4CE7-B488-7B6345981141}"/>
    <hyperlink ref="C76:D76" location="'صفری مرتضی'!Print_Area" display="مرتضی  صفری" xr:uid="{225807DC-C75D-419B-9807-239AE35D23D7}"/>
    <hyperlink ref="C77:D77" location="'سیاوشی علیرضا'!Print_Area" display="علیرضا سیاوشی" xr:uid="{C71817AD-FBD4-485D-AC67-B2E2E0A6C0FA}"/>
    <hyperlink ref="C78:D78" location="'سلطانی عیسی'!Print_Area" display="عیسی سلطانی " xr:uid="{8C783075-1C9A-4E1F-9D7F-048969235BAB}"/>
    <hyperlink ref="C79:D79" location="'گنخکی نیا جابر'!Print_Area" display="جابر گنخکی نیا" xr:uid="{20B80395-9A64-4B4A-9BEB-C1687797F9A2}"/>
    <hyperlink ref="C80:D80" location="'حاتمی عارف'!Print_Area" display="عارف      حاتمی " xr:uid="{EC21444B-4192-4E24-97A0-E90F8359647F}"/>
    <hyperlink ref="D83" location="'اسماعیلی مسلم '!Print_Area" display="مسلم اسماعیلی مقدم جونقانی " xr:uid="{465B90B7-E0CC-40D4-AFE3-3BBE18C9512F}"/>
    <hyperlink ref="C81:D81" location="'جوکار صادق'!Print_Area" display="جوکار صادق" xr:uid="{8C817524-A75E-40F7-88A3-C348DAB64AFD}"/>
    <hyperlink ref="C82:D82" location="'حیدری بهرام '!Print_Area" display="حیدری   بهرام" xr:uid="{1084E94C-EE97-40D0-8124-32FE73364E2A}"/>
    <hyperlink ref="C83:D83" location="'حیدری ابراهیم'!Print_Area" display="حیدری ابراهیم " xr:uid="{95F1B629-DF26-4E1B-86B8-172CD5FACEDD}"/>
    <hyperlink ref="D84" location="'اسماعیلی مسلم '!Print_Area" display="مسلم اسماعیلی مقدم جونقانی " xr:uid="{7732674F-F57B-4CE6-A82F-F54E154AD7AE}"/>
    <hyperlink ref="B84:D84" location="'سلطانی احمد '!Print_Area" display="'سلطانی احمد '!Print_Area" xr:uid="{9C72AB46-6604-4C23-B991-9DDFADA78BE4}"/>
    <hyperlink ref="C85:D85" location="'رستمی فریدون'!Print_Area" display="فریدون رستمی منجزی" xr:uid="{2B59B90E-C7D4-4BAA-827C-A856C281E487}"/>
    <hyperlink ref="D87" location="'رستمی فریدون'!Print_Area" display="فریدون رستمی منجزی" xr:uid="{5D1B9F46-45E7-4F91-9D6F-2A9557CE024B}"/>
    <hyperlink ref="B86:D86" location="'احمدی محسن '!Print_Area" display="'احمدی محسن '!Print_Area" xr:uid="{A91217CC-0C9C-439D-B02B-FAC8F0E5B192}"/>
    <hyperlink ref="B87:D87" location="'مرید پور یاسر'!Print_Area" display="'مرید پور یاسر'!Print_Area" xr:uid="{29694C82-FF2A-475E-B200-029A2F1E7378}"/>
    <hyperlink ref="B88:D88" location="'معتقد بهنام'!Print_Area" display="'معتقد بهنام'!Print_Area" xr:uid="{BC337584-FDD2-4C1D-A924-64D2397D3F3E}"/>
    <hyperlink ref="B89:D89" location="'هادی بهزادی '!Print_Area" display="'هادی بهزادی '!Print_Area" xr:uid="{B224F28E-5A94-4FD6-BE45-935449A8253D}"/>
    <hyperlink ref="D95" location="'گنخکی نیا جابر'!Print_Area" display="جابر گنخکی نیا" xr:uid="{B494927D-7859-437D-93FC-A0DAA751C359}"/>
    <hyperlink ref="B90:D90" location="'احمدی کامبیز'!Print_Area" display="'احمدی کامبیز'!Print_Area" xr:uid="{92F701CC-4620-497D-AC12-CF7BFB7D72B2}"/>
    <hyperlink ref="B92:D92" location="'حیدری سید امید'!Print_Area" display="'حیدری سید امید'!Print_Area" xr:uid="{53079C38-9111-439F-8A77-684CE1A94ABD}"/>
    <hyperlink ref="B93:D93" location="'ملاحسنی سید حمید'!Print_Area" display="'ملاحسنی سید حمید'!Print_Area" xr:uid="{71C15E49-4222-4316-9AE0-BF5E3F6BFA43}"/>
    <hyperlink ref="B94:D94" location="'همایون پور احمد'!Print_Area" display="'همایون پور احمد'!Print_Area" xr:uid="{EEC57DD0-B03E-4933-99B7-CDB6D58F4223}"/>
    <hyperlink ref="B95:D95" location="'ساعد محمد'!Print_Area" display="'ساعد محمد'!Print_Area" xr:uid="{CF928A01-B9F6-4BB4-BC14-AF05457D71E6}"/>
    <hyperlink ref="B96:D96" location="'پورسلیم سبحان '!Print_Area" display="'پورسلیم سبحان '!Print_Area" xr:uid="{9B029B16-FD66-4ADD-983E-F17F2B63D095}"/>
    <hyperlink ref="B97:D97" location="'ملائی حامد'!Print_Area" display="'ملائی حامد'!Print_Area" xr:uid="{ADC4A7A4-5196-4573-AE8A-43299FCBE67F}"/>
    <hyperlink ref="B98:D98" location="'جلالی پور حسن'!Print_Area" display="'جلالی پور حسن'!Print_Area" xr:uid="{D4282E89-8062-4C5A-982D-367E40790C1C}"/>
    <hyperlink ref="B99:D99" location="'مظفری سجاد'!Print_Area" display="'مظفری سجاد'!Print_Area" xr:uid="{9E3F34F4-FB0D-4D9D-8C29-3DD0C6396E17}"/>
    <hyperlink ref="B100:D100" location="'انصار ی محمد'!Print_Area" display="'انصار ی محمد'!Print_Area" xr:uid="{03179AEE-B6E3-4966-9330-E5FFCC6072F2}"/>
    <hyperlink ref="B101:D101" location="'صیدی امیر'!Print_Area" display="'صیدی امیر'!Print_Area" xr:uid="{C71F921A-CC74-4940-A18F-EE50532E3F49}"/>
    <hyperlink ref="B91:D91" location="'انصاری محمد'!Print_Area" display="'انصاری محمد'!Print_Area" xr:uid="{7515F66F-C333-44A7-9FD2-3DFB2502EFF1}"/>
    <hyperlink ref="B103:D103" location="'عسگری جواد'!Print_Area" display="'عسگری جواد'!Print_Area" xr:uid="{A9AE3398-684F-4254-86EE-4BA46EF2238F}"/>
    <hyperlink ref="B108:D108" location="'رضا حیدری '!Print_Area" display="'رضا حیدری '!Print_Area" xr:uid="{9D3DE8E4-A699-4B9A-8389-A5F0AF091082}"/>
    <hyperlink ref="B107:D107" location="'درخشانیان مسعود'!Print_Area" display="'درخشانیان مسعود'!Print_Area" xr:uid="{A6CCA963-3082-4AFB-8E0A-A8C85E97DF30}"/>
    <hyperlink ref="B106:D106" location="'امام حسنی سعید'!Print_Area" display="'امام حسنی سعید'!Print_Area" xr:uid="{D03F2464-BF30-44EB-95F9-B7AA30723C2A}"/>
    <hyperlink ref="B105:D105" location="'دریایی فرهاد'!Print_Area" display="'دریایی فرهاد'!Print_Area" xr:uid="{D87237E8-6102-44D8-8315-1477D0437BAD}"/>
    <hyperlink ref="B104:D104" location="'آرش پیام'!Print_Area" display="'آرش پیام'!Print_Area" xr:uid="{4A57C5DA-F105-44C7-A824-52D529BA2246}"/>
    <hyperlink ref="D107" location="'بیاتی '!Print_Area" display="'بیاتی '!Print_Area" xr:uid="{D0F26877-8E56-4924-A0F5-A700694843B5}"/>
    <hyperlink ref="D105" location="'بیاتی '!Print_Area" display="'بیاتی '!Print_Area" xr:uid="{A103688C-CA90-4FC7-A21E-3B99222F725D}"/>
    <hyperlink ref="B109:D109" location="'بحرینی محمدرضا '!Print_Area" display="'بحرینی محمدرضا '!Print_Area" xr:uid="{BDCC39E8-E4D7-470B-8DD1-EDD8FB4F6A46}"/>
    <hyperlink ref="B110:D110" location="'دهقان مسلم'!Print_Area" display="'دهقان مسلم'!Print_Area" xr:uid="{6DAD721B-D4C4-481C-A2AC-447991EDBC6F}"/>
    <hyperlink ref="B111:D111" location="'یوسفی اصل وحید'!Print_Area" display="'یوسفی اصل وحید'!Print_Area" xr:uid="{C4F70489-1F0C-4F59-AAAC-3A9366BC8715}"/>
    <hyperlink ref="B112:D112" location="'دهقان حبیب'!Print_Area" display="'دهقان حبیب'!Print_Area" xr:uid="{7C3F9F22-C362-4DCC-A2B3-2CA481F30F9D}"/>
    <hyperlink ref="B113:D113" location="'محمداحمدرضا '!Print_Area" display="'محمداحمدرضا '!Print_Area" xr:uid="{0D7DB467-816F-493B-A798-070F0AB06D0A}"/>
    <hyperlink ref="B114:D114" location="'محسنی صادق'!Print_Area" display="'محسنی صادق'!Print_Area" xr:uid="{A42C99A1-134E-4301-869F-E49F84528E4A}"/>
    <hyperlink ref="B115:D115" location="'گودرزی ضیالدین '!Print_Area" display="'گودرزی ضیالدین '!Print_Area" xr:uid="{406742FD-E0DB-4F84-82F7-AF95693D1D55}"/>
    <hyperlink ref="B116" location="'گودرزی ضیالدین '!Print_Area" display="'گودرزی ضیالدین '!Print_Area" xr:uid="{DA602924-1676-4EC8-9D50-3C9CF9965A6A}"/>
    <hyperlink ref="C116:D116" location="'گودرزی ضیالدین '!Print_Area" display="مسعود  کرمی " xr:uid="{834F8070-AD5C-4322-A0D5-2DD8EA279687}"/>
    <hyperlink ref="C117:D117" location="'سعید ریاضی'!Print_Area" display="سعید ریاضی " xr:uid="{2DFE4503-402B-4ABD-BB71-FF5249D64B5E}"/>
    <hyperlink ref="B118:D118" location="'مسلم مزارعی '!Print_Area" display="'مسلم مزارعی '!Print_Area" xr:uid="{4AEC5727-A1C8-4BCB-BDAE-C86715774F96}"/>
    <hyperlink ref="D119" location="'گودرزی ضیالدین '!Print_Area" display="'گودرزی ضیالدین '!Print_Area" xr:uid="{31DA20D4-200D-4975-8290-A32A18CE8B03}"/>
    <hyperlink ref="D120" location="'گودرزی ضیالدین '!Print_Area" display="'گودرزی ضیالدین '!Print_Area" xr:uid="{DD7ABA25-C7F1-4B7E-9AFC-748AEB000519}"/>
    <hyperlink ref="C119:D119" location="'موسوی مسلم '!Print_Area" display="سید مسلم موسوی " xr:uid="{3E655EA4-F8F0-4140-A7C4-854A63FCB471}"/>
    <hyperlink ref="C120:D120" location="'محمدزاده زهرا'!Print_Area" display="زهرا  محمدزاده " xr:uid="{D7769549-6E5D-44A6-856B-3EB5A489D984}"/>
    <hyperlink ref="C121:D121" location="'خوبیاری وحید'!Print_Area" display="وحید    خوبیاری " xr:uid="{086EFC8A-4F7D-484C-9AC4-D39A2121153D}"/>
    <hyperlink ref="C122:D122" location="'فرنام کورش'!Print_Area" display="کورش فرنام " xr:uid="{6EAA23C5-4895-4912-9EB6-FC8F598AF130}"/>
    <hyperlink ref="E122" location="'محمدزاده زهرا'!Print_Area" display="زهرا  محمدزاده " xr:uid="{896DAB4E-66DA-4D1F-BD54-1884C13F127B}"/>
    <hyperlink ref="E121" location="'محمدزاده زهرا'!Print_Area" display="زهرا  محمدزاده " xr:uid="{7F32761C-91D2-47AF-AC56-BAB425E563FE}"/>
    <hyperlink ref="E120" location="'محمدزاده زهرا'!Print_Area" display="زهرا  محمدزاده " xr:uid="{59F7307F-7DEA-422F-854E-F5E412F50F5C}"/>
    <hyperlink ref="E62" location="'علی فلاحی '!Print_Area" display="'علی فلاحی '!Print_Area" xr:uid="{32A32A7B-0AD5-4A71-ACEC-C92A81CFC611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F8F4-94C9-4085-96D5-FBDD6C701468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277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1.6388888888888895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6" priority="1" operator="equal">
      <formula>"جمعه"</formula>
    </cfRule>
  </conditionalFormatting>
  <hyperlinks>
    <hyperlink ref="O2" location="روکش!Print_Titles" display="©" xr:uid="{56CF8903-294D-44B3-9867-E7A6A8DA3B3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F934-AC81-4C77-9D07-F306B0A4FB18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278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275</v>
      </c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>
        <f t="shared" si="2"/>
        <v>-0.30555555555555552</v>
      </c>
      <c r="D35" s="94">
        <v>0.30555555555555552</v>
      </c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2.8333333333333366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5" priority="1" operator="equal">
      <formula>"جمعه"</formula>
    </cfRule>
  </conditionalFormatting>
  <hyperlinks>
    <hyperlink ref="O2" location="روکش!Print_Titles" display="©" xr:uid="{F7E00CA2-C246-45A2-AD61-3C2525BB759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8165-5B9C-4470-A536-3E3412B0955D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205</v>
      </c>
      <c r="H3" s="167"/>
      <c r="I3" s="67" t="s">
        <v>235</v>
      </c>
      <c r="J3" s="67"/>
      <c r="K3" s="168" t="s">
        <v>204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0.30555555555555652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4" priority="1" operator="equal">
      <formula>"جمعه"</formula>
    </cfRule>
  </conditionalFormatting>
  <hyperlinks>
    <hyperlink ref="O2" location="روکش!Print_Titles" display="©" xr:uid="{36EECAEC-3260-451F-B6B6-A1CEB2DB354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215F-3A92-4254-9EBD-96564355C32F}">
  <dimension ref="A1:T42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5101231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195</v>
      </c>
      <c r="H3" s="179"/>
      <c r="I3" s="67" t="s">
        <v>235</v>
      </c>
      <c r="J3" s="67"/>
      <c r="K3" s="168" t="s">
        <v>279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E3</f>
        <v>اردیبهشت</v>
      </c>
      <c r="Q4" s="76"/>
    </row>
    <row r="5" spans="1:19" s="77" customFormat="1" ht="20.100000000000001" customHeight="1" x14ac:dyDescent="0.2">
      <c r="A5" s="78"/>
      <c r="B5" s="79"/>
      <c r="C5" s="80">
        <f>E5-D5-F5</f>
        <v>0.1111111111111111</v>
      </c>
      <c r="D5" s="81">
        <v>0.30555555555555552</v>
      </c>
      <c r="E5" s="137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79"/>
      <c r="C6" s="80">
        <f t="shared" ref="C6:C33" si="2">E6-D6-F6</f>
        <v>0.1111111111111111</v>
      </c>
      <c r="D6" s="81">
        <v>0.30555555555555552</v>
      </c>
      <c r="E6" s="137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79"/>
      <c r="C7" s="80">
        <f t="shared" si="2"/>
        <v>0.1111111111111111</v>
      </c>
      <c r="D7" s="81">
        <v>0.30555555555555552</v>
      </c>
      <c r="E7" s="137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79"/>
      <c r="C8" s="80">
        <f t="shared" si="2"/>
        <v>0.1111111111111111</v>
      </c>
      <c r="D8" s="81">
        <v>0.30555555555555552</v>
      </c>
      <c r="E8" s="137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137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137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137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137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137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137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137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137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137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137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137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137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0.1111111111111111</v>
      </c>
      <c r="D21" s="94">
        <v>0.30555555555555552</v>
      </c>
      <c r="E21" s="137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137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137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 t="s">
        <v>250</v>
      </c>
      <c r="C24" s="93">
        <f t="shared" si="2"/>
        <v>-0.30555555555555552</v>
      </c>
      <c r="D24" s="94">
        <v>0.30555555555555552</v>
      </c>
      <c r="E24" s="137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 t="s">
        <v>250</v>
      </c>
      <c r="C25" s="93">
        <f t="shared" si="2"/>
        <v>-0.30555555555555552</v>
      </c>
      <c r="D25" s="94">
        <v>0.30555555555555552</v>
      </c>
      <c r="E25" s="137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 t="s">
        <v>250</v>
      </c>
      <c r="C26" s="93">
        <f t="shared" si="2"/>
        <v>-0.30555555555555552</v>
      </c>
      <c r="D26" s="94">
        <v>0.30555555555555552</v>
      </c>
      <c r="E26" s="137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250</v>
      </c>
      <c r="C27" s="93">
        <f t="shared" si="2"/>
        <v>-0.30555555555555552</v>
      </c>
      <c r="D27" s="94">
        <v>0.30555555555555552</v>
      </c>
      <c r="E27" s="137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2"/>
        <v>-0.30555555555555552</v>
      </c>
      <c r="D28" s="94">
        <v>0.30555555555555552</v>
      </c>
      <c r="E28" s="137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 t="s">
        <v>250</v>
      </c>
      <c r="C29" s="93">
        <f t="shared" si="2"/>
        <v>-0.30555555555555552</v>
      </c>
      <c r="D29" s="94">
        <v>0.30555555555555552</v>
      </c>
      <c r="E29" s="137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 t="s">
        <v>250</v>
      </c>
      <c r="C30" s="93">
        <f t="shared" si="2"/>
        <v>-0.30555555555555552</v>
      </c>
      <c r="D30" s="94">
        <v>0.30555555555555552</v>
      </c>
      <c r="E30" s="137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 t="s">
        <v>250</v>
      </c>
      <c r="C31" s="93">
        <f t="shared" si="2"/>
        <v>-0.30555555555555552</v>
      </c>
      <c r="D31" s="94">
        <v>0.30555555555555552</v>
      </c>
      <c r="E31" s="137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137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137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137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137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77" customFormat="1" ht="20.100000000000001" customHeight="1" x14ac:dyDescent="0.45">
      <c r="A36" s="78"/>
      <c r="B36" s="79"/>
      <c r="C36" s="93"/>
      <c r="D36" s="94"/>
      <c r="E36" s="137"/>
      <c r="F36" s="83"/>
      <c r="G36" s="83"/>
      <c r="H36" s="83"/>
      <c r="I36" s="83"/>
      <c r="J36" s="84"/>
      <c r="K36" s="84"/>
      <c r="L36" s="84"/>
      <c r="M36" s="85"/>
      <c r="N36" s="85"/>
      <c r="O36" s="83"/>
      <c r="P36" s="86"/>
      <c r="Q36" s="89"/>
      <c r="R36" s="90"/>
    </row>
    <row r="37" spans="1:20" s="91" customFormat="1" ht="24.95" customHeight="1" thickBot="1" x14ac:dyDescent="0.5">
      <c r="A37" s="97"/>
      <c r="B37" s="98"/>
      <c r="C37" s="99">
        <f>SUM(C5:C36)</f>
        <v>-0.73611111111111027</v>
      </c>
      <c r="D37" s="170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/>
      <c r="Q37" s="89"/>
    </row>
    <row r="38" spans="1:20" s="91" customFormat="1" ht="30.75" customHeight="1" thickTop="1" x14ac:dyDescent="0.45">
      <c r="A38" s="100"/>
      <c r="B38" s="173"/>
      <c r="C38" s="174"/>
      <c r="D38" s="174"/>
      <c r="E38" s="174"/>
      <c r="F38" s="174"/>
      <c r="G38" s="175" t="s">
        <v>8</v>
      </c>
      <c r="H38" s="175"/>
      <c r="I38" s="101" t="s">
        <v>243</v>
      </c>
      <c r="J38" s="102" t="s">
        <v>14</v>
      </c>
      <c r="K38" s="101" t="s">
        <v>244</v>
      </c>
      <c r="L38" s="101" t="s">
        <v>245</v>
      </c>
      <c r="M38" s="175" t="s">
        <v>251</v>
      </c>
      <c r="N38" s="175"/>
      <c r="O38" s="176" t="s">
        <v>252</v>
      </c>
      <c r="P38" s="177"/>
      <c r="Q38" s="89"/>
    </row>
    <row r="39" spans="1:20" s="91" customFormat="1" ht="24.95" customHeight="1" thickBot="1" x14ac:dyDescent="0.5">
      <c r="A39" s="100"/>
      <c r="B39" s="163"/>
      <c r="C39" s="164"/>
      <c r="D39" s="164"/>
      <c r="E39" s="164"/>
      <c r="F39" s="164"/>
      <c r="G39" s="103" t="s">
        <v>253</v>
      </c>
      <c r="H39" s="104">
        <f>SUM(E5:E36)</f>
        <v>9.5833333333333339</v>
      </c>
      <c r="I39" s="105">
        <f>SUM(I5:I36)</f>
        <v>0</v>
      </c>
      <c r="J39" s="103">
        <f>SUM(J5:J36)</f>
        <v>0</v>
      </c>
      <c r="K39" s="103">
        <f>SUM(K5:K36)</f>
        <v>0</v>
      </c>
      <c r="L39" s="103">
        <f>SUM(L5:L36)</f>
        <v>8</v>
      </c>
      <c r="M39" s="106" t="s">
        <v>254</v>
      </c>
      <c r="N39" s="107">
        <f>30-L39-K39-J39+1</f>
        <v>23</v>
      </c>
      <c r="O39" s="108" t="s">
        <v>254</v>
      </c>
      <c r="P39" s="109">
        <f>30-K39-J39+1</f>
        <v>31</v>
      </c>
      <c r="Q39" s="89"/>
      <c r="R39" s="110"/>
      <c r="S39" s="165"/>
      <c r="T39" s="165"/>
    </row>
    <row r="40" spans="1:20" s="91" customFormat="1" ht="20.25" customHeight="1" thickTop="1" x14ac:dyDescent="0.2">
      <c r="A40" s="111"/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114"/>
      <c r="P40" s="115"/>
      <c r="Q40" s="116"/>
    </row>
    <row r="41" spans="1:20" s="91" customFormat="1" ht="60.75" customHeight="1" thickBot="1" x14ac:dyDescent="0.25">
      <c r="A41" s="117"/>
      <c r="B41" s="118"/>
      <c r="C41" s="119"/>
      <c r="D41" s="119"/>
      <c r="E41" s="119" t="s">
        <v>255</v>
      </c>
      <c r="F41" s="119"/>
      <c r="G41" s="119"/>
      <c r="H41" s="119"/>
      <c r="I41" s="119"/>
      <c r="J41" s="119"/>
      <c r="K41" s="119"/>
      <c r="L41" s="119"/>
      <c r="M41" s="119"/>
      <c r="N41" s="120"/>
      <c r="O41" s="120" t="s">
        <v>256</v>
      </c>
      <c r="P41" s="121"/>
      <c r="Q41" s="116"/>
    </row>
    <row r="42" spans="1:20" ht="12" customHeight="1" x14ac:dyDescent="0.4">
      <c r="A42" s="122"/>
      <c r="B42" s="122"/>
      <c r="C42" s="123"/>
      <c r="D42" s="123"/>
      <c r="E42" s="123"/>
      <c r="F42" s="123"/>
      <c r="G42" s="123"/>
      <c r="H42" s="123"/>
      <c r="I42" s="123"/>
      <c r="K42" s="123"/>
      <c r="L42" s="123"/>
      <c r="M42" s="123"/>
      <c r="N42" s="125"/>
      <c r="O42" s="125"/>
      <c r="P42" s="126"/>
    </row>
  </sheetData>
  <mergeCells count="11">
    <mergeCell ref="B39:F39"/>
    <mergeCell ref="S39:T39"/>
    <mergeCell ref="A1:Q1"/>
    <mergeCell ref="G3:H3"/>
    <mergeCell ref="K3:N3"/>
    <mergeCell ref="O3:P3"/>
    <mergeCell ref="D37:P37"/>
    <mergeCell ref="B38:F38"/>
    <mergeCell ref="G38:H38"/>
    <mergeCell ref="M38:N38"/>
    <mergeCell ref="O38:P38"/>
  </mergeCells>
  <conditionalFormatting sqref="O5:O36">
    <cfRule type="cellIs" dxfId="103" priority="1" operator="equal">
      <formula>"جمعه"</formula>
    </cfRule>
  </conditionalFormatting>
  <hyperlinks>
    <hyperlink ref="P2" location="روکش!Print_Titles" display="©" xr:uid="{E6804844-716C-4CA6-9327-2A9186642EDF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1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4681-1ED2-433D-A343-716648436B9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280</v>
      </c>
      <c r="H3" s="169"/>
      <c r="I3" s="67" t="s">
        <v>235</v>
      </c>
      <c r="J3" s="67"/>
      <c r="K3" s="168" t="s">
        <v>281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-7.6388888888888867E-2</v>
      </c>
      <c r="D5" s="81">
        <v>0.30555555555555552</v>
      </c>
      <c r="E5" s="82">
        <f t="shared" ref="E5:E35" si="0">H5-G5+F5-I5</f>
        <v>0.22916666666666666</v>
      </c>
      <c r="F5" s="83"/>
      <c r="G5" s="83">
        <v>4.1666666666666664E-2</v>
      </c>
      <c r="H5" s="83">
        <f t="shared" ref="H5:H35" si="1">M5-N5</f>
        <v>0.27083333333333331</v>
      </c>
      <c r="I5" s="83"/>
      <c r="J5" s="84"/>
      <c r="K5" s="84"/>
      <c r="L5" s="84"/>
      <c r="M5" s="85">
        <v>0.72916666666666663</v>
      </c>
      <c r="N5" s="85">
        <v>0.45833333333333331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203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>
        <v>1</v>
      </c>
      <c r="L7" s="84"/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>
        <v>1</v>
      </c>
      <c r="L8" s="84"/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>
        <v>1</v>
      </c>
      <c r="L9" s="84"/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>
        <v>1</v>
      </c>
      <c r="L10" s="84"/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>
        <v>1</v>
      </c>
      <c r="L11" s="84"/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>
        <v>1</v>
      </c>
      <c r="L12" s="84"/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>
        <v>1</v>
      </c>
      <c r="L13" s="84"/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>
        <v>1</v>
      </c>
      <c r="L14" s="84"/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>
        <v>1</v>
      </c>
      <c r="L15" s="84"/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>
        <v>1</v>
      </c>
      <c r="L16" s="84"/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>
        <v>1</v>
      </c>
      <c r="L17" s="84"/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>
        <v>1</v>
      </c>
      <c r="L18" s="84"/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>
        <v>1</v>
      </c>
      <c r="L19" s="84"/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>
        <v>1</v>
      </c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>
        <v>1</v>
      </c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>
        <v>1</v>
      </c>
      <c r="L22" s="84"/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>
        <v>1</v>
      </c>
      <c r="L23" s="84"/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>
        <v>1</v>
      </c>
      <c r="L24" s="84"/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>
        <v>1</v>
      </c>
      <c r="L25" s="84"/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>
        <v>1</v>
      </c>
      <c r="L26" s="84"/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>
        <v>1</v>
      </c>
      <c r="L27" s="84"/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>
        <v>1</v>
      </c>
      <c r="L28" s="84"/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>
        <v>1</v>
      </c>
      <c r="L29" s="84"/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>
        <v>1</v>
      </c>
      <c r="L30" s="84"/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>
        <v>1</v>
      </c>
      <c r="L31" s="84"/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>
        <v>1</v>
      </c>
      <c r="L32" s="84"/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>
        <v>1</v>
      </c>
      <c r="L33" s="84"/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>
        <v>1</v>
      </c>
      <c r="L34" s="84"/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>
        <v>1</v>
      </c>
      <c r="L35" s="84"/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-8.215277777777775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0.64583333333333326</v>
      </c>
      <c r="I38" s="105">
        <f>SUM(I5:I35)</f>
        <v>0</v>
      </c>
      <c r="J38" s="103">
        <f>SUM(J5:J35)</f>
        <v>0</v>
      </c>
      <c r="K38" s="103">
        <f>SUM(K5:K35)</f>
        <v>29</v>
      </c>
      <c r="L38" s="103">
        <f>SUM(L5:L35)</f>
        <v>0</v>
      </c>
      <c r="M38" s="106" t="s">
        <v>254</v>
      </c>
      <c r="N38" s="107">
        <f>30-L38-K38-J38+1</f>
        <v>2</v>
      </c>
      <c r="O38" s="108" t="s">
        <v>254</v>
      </c>
      <c r="P38" s="109">
        <f>30-J38-K38+1</f>
        <v>2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2" priority="1" operator="equal">
      <formula>"جمعه"</formula>
    </cfRule>
  </conditionalFormatting>
  <hyperlinks>
    <hyperlink ref="O2" location="روکش!Print_Titles" display="©" xr:uid="{01B3BC56-5EB2-4A3C-91B9-0C1EFF98DCD0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2C5A-D544-4026-A1BB-3024653D412F}">
  <dimension ref="A1:T41"/>
  <sheetViews>
    <sheetView view="pageBreakPreview" zoomScale="130" zoomScaleSheetLayoutView="130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282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1.6388888888888895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1" priority="1" operator="equal">
      <formula>"جمعه"</formula>
    </cfRule>
  </conditionalFormatting>
  <hyperlinks>
    <hyperlink ref="O2" location="روکش!Print_Titles" display="©" xr:uid="{8833DBE3-0140-48F3-A7D7-47FABAD886A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229D-BF09-4E41-BE7E-92EB1015F41F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280</v>
      </c>
      <c r="H3" s="169"/>
      <c r="I3" s="67" t="s">
        <v>235</v>
      </c>
      <c r="J3" s="67"/>
      <c r="K3" s="168" t="s">
        <v>199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283</v>
      </c>
      <c r="C28" s="93">
        <f t="shared" si="2"/>
        <v>2.7777777777777735E-2</v>
      </c>
      <c r="D28" s="94">
        <v>0.30555555555555552</v>
      </c>
      <c r="E28" s="82">
        <f t="shared" si="0"/>
        <v>0.33333333333333326</v>
      </c>
      <c r="F28" s="83"/>
      <c r="G28" s="83">
        <v>4.1666666666666699E-2</v>
      </c>
      <c r="H28" s="83">
        <f t="shared" si="1"/>
        <v>0.37499999999999994</v>
      </c>
      <c r="I28" s="83"/>
      <c r="J28" s="84"/>
      <c r="K28" s="84"/>
      <c r="L28" s="84"/>
      <c r="M28" s="85">
        <v>0.72916666666666663</v>
      </c>
      <c r="N28" s="85">
        <v>0.35416666666666669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-0.19444444444444403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10.333333333333332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00" priority="1" operator="equal">
      <formula>"جمعه"</formula>
    </cfRule>
  </conditionalFormatting>
  <hyperlinks>
    <hyperlink ref="O2" location="روکش!Print_Titles" display="©" xr:uid="{8946DF88-0040-4C99-8C15-89E4CB3D218B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F0FA-1A04-4A7E-9DDB-54AC121C4E69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7.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7.375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6.375" style="128" customWidth="1"/>
    <col min="14" max="14" width="6.625" style="60" customWidth="1"/>
    <col min="15" max="15" width="8.25" style="60" customWidth="1"/>
    <col min="16" max="16" width="9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5101252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8" t="s">
        <v>227</v>
      </c>
      <c r="H3" s="178"/>
      <c r="I3" s="67" t="s">
        <v>235</v>
      </c>
      <c r="J3" s="67"/>
      <c r="K3" s="168" t="s">
        <v>257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79"/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>
        <v>1</v>
      </c>
      <c r="L5" s="84"/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79"/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>
        <v>1</v>
      </c>
      <c r="L6" s="84"/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79" t="s">
        <v>258</v>
      </c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79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79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</v>
      </c>
      <c r="I38" s="105">
        <f>SUM(I5:I35)</f>
        <v>0</v>
      </c>
      <c r="J38" s="103">
        <f>SUM(J5:J35)</f>
        <v>0</v>
      </c>
      <c r="K38" s="103">
        <f>SUM(K5:K35)</f>
        <v>2</v>
      </c>
      <c r="L38" s="103">
        <f>SUM(L5:L35)</f>
        <v>5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29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7" priority="1" operator="equal">
      <formula>"جمعه"</formula>
    </cfRule>
  </conditionalFormatting>
  <hyperlinks>
    <hyperlink ref="P2" location="روکش!Print_Titles" display="©" xr:uid="{883E8618-1408-40EC-955E-AB55C37CA3AE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7B8E-66D2-4277-AC80-3FCF51F1902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5101232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284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3.1388888888888919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9" priority="1" operator="equal">
      <formula>"جمعه"</formula>
    </cfRule>
  </conditionalFormatting>
  <hyperlinks>
    <hyperlink ref="O2" location="روکش!Print_Titles" display="©" xr:uid="{F84AAD96-1FC1-4BFF-8939-B58108B99961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D67E-AC76-485D-BFC3-8A717B5885A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5101026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197</v>
      </c>
      <c r="H3" s="169"/>
      <c r="I3" s="67" t="s">
        <v>235</v>
      </c>
      <c r="J3" s="67"/>
      <c r="K3" s="168" t="s">
        <v>285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263</v>
      </c>
      <c r="C10" s="80">
        <f t="shared" si="2"/>
        <v>4.8611111111111105E-2</v>
      </c>
      <c r="D10" s="81">
        <v>0.30555555555555552</v>
      </c>
      <c r="E10" s="82">
        <f t="shared" si="0"/>
        <v>0.35416666666666663</v>
      </c>
      <c r="F10" s="83"/>
      <c r="G10" s="83">
        <v>4.1666666666666699E-2</v>
      </c>
      <c r="H10" s="83">
        <f t="shared" si="1"/>
        <v>0.39583333333333331</v>
      </c>
      <c r="I10" s="83"/>
      <c r="J10" s="84"/>
      <c r="K10" s="84"/>
      <c r="L10" s="84"/>
      <c r="M10" s="85">
        <v>0.66666666666666663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6.944444444444442E-2</v>
      </c>
      <c r="D19" s="94">
        <v>0.30555555555555552</v>
      </c>
      <c r="E19" s="82">
        <f t="shared" si="0"/>
        <v>0.37499999999999994</v>
      </c>
      <c r="F19" s="83"/>
      <c r="G19" s="83">
        <v>4.1666666666666699E-2</v>
      </c>
      <c r="H19" s="83">
        <f t="shared" si="1"/>
        <v>0.41666666666666663</v>
      </c>
      <c r="I19" s="83"/>
      <c r="J19" s="84"/>
      <c r="K19" s="84"/>
      <c r="L19" s="84"/>
      <c r="M19" s="85">
        <v>0.72916666666666663</v>
      </c>
      <c r="N19" s="85">
        <v>0.3125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-0.84027777777777657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9.4791666666666661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8" priority="1" operator="equal">
      <formula>"جمعه"</formula>
    </cfRule>
  </conditionalFormatting>
  <hyperlinks>
    <hyperlink ref="O2" location="روکش!Print_Titles" display="©" xr:uid="{D74D38F4-4997-444E-8397-D816529FC1F7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FAC1-70D7-4AB5-96EE-30B57FE3AC7F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286</v>
      </c>
      <c r="H3" s="169"/>
      <c r="I3" s="67" t="s">
        <v>235</v>
      </c>
      <c r="J3" s="67"/>
      <c r="K3" s="168" t="s">
        <v>287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14</v>
      </c>
      <c r="C5" s="80">
        <f>E5-D5-F5</f>
        <v>-7.6388888888888895E-2</v>
      </c>
      <c r="D5" s="81">
        <v>0.30555555555555552</v>
      </c>
      <c r="E5" s="82">
        <f t="shared" ref="E5:E35" si="0">H5-G5+F5-I5</f>
        <v>0.41666666666666663</v>
      </c>
      <c r="F5" s="83">
        <v>0.1875</v>
      </c>
      <c r="G5" s="83">
        <v>4.1666666666666664E-2</v>
      </c>
      <c r="H5" s="83">
        <f t="shared" ref="H5:H35" si="1">M5-N5</f>
        <v>0.27083333333333331</v>
      </c>
      <c r="I5" s="83"/>
      <c r="J5" s="84"/>
      <c r="K5" s="84"/>
      <c r="L5" s="84"/>
      <c r="M5" s="85">
        <v>0.54166666666666663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14</v>
      </c>
      <c r="C6" s="80">
        <f t="shared" ref="C6:C33" si="2">E6-D6-F6</f>
        <v>-0.30555555555555552</v>
      </c>
      <c r="D6" s="81">
        <v>0.30555555555555552</v>
      </c>
      <c r="E6" s="82">
        <f t="shared" si="0"/>
        <v>0.41666666666666669</v>
      </c>
      <c r="F6" s="83">
        <v>0.41666666666666669</v>
      </c>
      <c r="G6" s="83">
        <v>0</v>
      </c>
      <c r="H6" s="83">
        <f t="shared" si="1"/>
        <v>0</v>
      </c>
      <c r="I6" s="83"/>
      <c r="J6" s="84">
        <v>1</v>
      </c>
      <c r="K6" s="84"/>
      <c r="L6" s="84"/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14</v>
      </c>
      <c r="C7" s="80">
        <f t="shared" si="2"/>
        <v>-0.30555555555555552</v>
      </c>
      <c r="D7" s="81">
        <v>0.30555555555555552</v>
      </c>
      <c r="E7" s="82">
        <f t="shared" si="0"/>
        <v>0.41666666666666669</v>
      </c>
      <c r="F7" s="83">
        <v>0.41666666666666669</v>
      </c>
      <c r="G7" s="83">
        <v>0</v>
      </c>
      <c r="H7" s="83">
        <f t="shared" si="1"/>
        <v>0</v>
      </c>
      <c r="I7" s="83"/>
      <c r="J7" s="84">
        <v>1</v>
      </c>
      <c r="K7" s="84"/>
      <c r="L7" s="84"/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-0.92361111111111027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10.416666666666666</v>
      </c>
      <c r="I38" s="105">
        <f>SUM(I5:I35)</f>
        <v>0</v>
      </c>
      <c r="J38" s="103">
        <f>SUM(J5:J35)</f>
        <v>2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23</v>
      </c>
      <c r="O38" s="108" t="s">
        <v>254</v>
      </c>
      <c r="P38" s="109">
        <f>30-J38-K38+1+2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7" priority="1" operator="equal">
      <formula>"جمعه"</formula>
    </cfRule>
  </conditionalFormatting>
  <hyperlinks>
    <hyperlink ref="O2" location="روکش!Print_Titles" display="©" xr:uid="{9872411B-F6C3-4318-89B8-857517F3338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C864-B02C-4D48-938A-A39F51F6DB90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288</v>
      </c>
      <c r="H3" s="169"/>
      <c r="I3" s="67" t="s">
        <v>235</v>
      </c>
      <c r="J3" s="67"/>
      <c r="K3" s="168" t="s">
        <v>289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2.7777777777777832E-2</v>
      </c>
      <c r="D6" s="81">
        <v>0.30555555555555552</v>
      </c>
      <c r="E6" s="82">
        <f t="shared" si="0"/>
        <v>0.41666666666666669</v>
      </c>
      <c r="F6" s="83">
        <v>8.3333333333333329E-2</v>
      </c>
      <c r="G6" s="83">
        <v>4.1666666666666664E-2</v>
      </c>
      <c r="H6" s="83">
        <f t="shared" si="1"/>
        <v>0.37500000000000006</v>
      </c>
      <c r="I6" s="83"/>
      <c r="J6" s="84"/>
      <c r="K6" s="84"/>
      <c r="L6" s="84"/>
      <c r="M6" s="85">
        <v>0.64583333333333337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-0.40277777777777662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6" priority="1" operator="equal">
      <formula>"جمعه"</formula>
    </cfRule>
  </conditionalFormatting>
  <hyperlinks>
    <hyperlink ref="O2" location="روکش!Print_Titles" display="©" xr:uid="{E5D1DB26-BD00-4A59-A0B9-338C7C2758B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3BAF-4E13-4DA5-8E9F-14E696B52A3E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189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8" si="1">N5-M5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>N9-M9</f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ref="H10:H13" si="3">N10-M10</f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3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3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3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ref="H14:H35" si="4">M14-N14</f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4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4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4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4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4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4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4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4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4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4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4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283</v>
      </c>
      <c r="C26" s="93">
        <f t="shared" si="2"/>
        <v>2.7777777777777846E-2</v>
      </c>
      <c r="D26" s="94">
        <v>0.30555555555555552</v>
      </c>
      <c r="E26" s="82">
        <f t="shared" si="0"/>
        <v>0.33333333333333337</v>
      </c>
      <c r="F26" s="83"/>
      <c r="G26" s="83">
        <v>0</v>
      </c>
      <c r="H26" s="83">
        <f t="shared" si="4"/>
        <v>0.5</v>
      </c>
      <c r="I26" s="83">
        <v>0.16666666666666666</v>
      </c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4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4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4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4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4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4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4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4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4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0.97222222222222321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0.16666666666666666</v>
      </c>
      <c r="J38" s="103">
        <f>SUM(J5:J35)</f>
        <v>0</v>
      </c>
      <c r="K38" s="103">
        <f>SUM(K5:K35)</f>
        <v>0</v>
      </c>
      <c r="L38" s="103">
        <f>SUM(L5:L35)</f>
        <v>9</v>
      </c>
      <c r="M38" s="106" t="s">
        <v>254</v>
      </c>
      <c r="N38" s="107">
        <f>30-L38-K38-J38+1</f>
        <v>22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5" priority="1" operator="equal">
      <formula>"جمعه"</formula>
    </cfRule>
  </conditionalFormatting>
  <hyperlinks>
    <hyperlink ref="O2" location="روکش!Print_Titles" display="©" xr:uid="{98523E9A-83BE-4757-AC17-2124B44F6F73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B0C9-E064-4CF9-BFE6-38A474FEC6F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188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ref="H6:H35" si="2">M6-N6</f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2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263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1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2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1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2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1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2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1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2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1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3.6388888888888911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13.5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4</v>
      </c>
      <c r="M38" s="106" t="s">
        <v>254</v>
      </c>
      <c r="N38" s="107">
        <f>30-L38-K38-J38+1</f>
        <v>27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4" priority="1" operator="equal">
      <formula>"جمعه"</formula>
    </cfRule>
  </conditionalFormatting>
  <hyperlinks>
    <hyperlink ref="O2" location="روکش!Print_Titles" display="©" xr:uid="{2A528856-CCC1-413C-964C-420A05F8814C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7AE3-B5DF-4183-BA32-9C7DB31DD25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290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>M6-N6</f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ref="H7:H35" si="2">N7-M7</f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275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1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2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1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2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1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2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1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2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 t="e">
        <f>E32-D32-#REF!</f>
        <v>#REF!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2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1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2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2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2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 t="e">
        <f>SUM(C5:C35)</f>
        <v>#REF!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3" priority="1" operator="equal">
      <formula>"جمعه"</formula>
    </cfRule>
  </conditionalFormatting>
  <hyperlinks>
    <hyperlink ref="O2" location="روکش!Print_Titles" display="©" xr:uid="{F5D9E90F-F958-4039-A019-9AECF5A6C9D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3B13-8032-4B5F-B9A1-3CDF01784F63}">
  <dimension ref="A1:T41"/>
  <sheetViews>
    <sheetView view="pageBreakPreview" zoomScale="115" zoomScaleSheetLayoutView="115" workbookViewId="0">
      <pane xSplit="1" ySplit="4" topLeftCell="B17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5101220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291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275</v>
      </c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1.6388888888888891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2" priority="1" operator="equal">
      <formula>"جمعه"</formula>
    </cfRule>
  </conditionalFormatting>
  <hyperlinks>
    <hyperlink ref="O2" location="روکش!Print_Titles" display="©" xr:uid="{4EAE42E0-0B99-465D-8F3B-45421159764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F3E5-0268-4EAA-96C5-885A52781E15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292</v>
      </c>
      <c r="H3" s="169"/>
      <c r="I3" s="67" t="s">
        <v>235</v>
      </c>
      <c r="J3" s="67"/>
      <c r="K3" s="168" t="s">
        <v>185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275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9.7222222222223098E-2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1" priority="1" operator="equal">
      <formula>"جمعه"</formula>
    </cfRule>
  </conditionalFormatting>
  <hyperlinks>
    <hyperlink ref="O2" location="روکش!Print_Titles" display="©" xr:uid="{E8F90A7C-2FFF-4858-8A22-6A07BFF09DC1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7075-3966-405C-B787-C18ACB31002C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8" t="s">
        <v>293</v>
      </c>
      <c r="H3" s="178"/>
      <c r="I3" s="67" t="s">
        <v>235</v>
      </c>
      <c r="J3" s="67"/>
      <c r="K3" s="168" t="s">
        <v>294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272</v>
      </c>
      <c r="C6" s="80">
        <f t="shared" ref="C6:C33" si="2">E6-D6-F6</f>
        <v>0.25694444444444448</v>
      </c>
      <c r="D6" s="81">
        <v>0.30555555555555552</v>
      </c>
      <c r="E6" s="82">
        <f t="shared" si="0"/>
        <v>0.5625</v>
      </c>
      <c r="F6" s="83"/>
      <c r="G6" s="83">
        <v>4.1666666666666699E-2</v>
      </c>
      <c r="H6" s="83">
        <f t="shared" si="1"/>
        <v>0.60416666666666674</v>
      </c>
      <c r="I6" s="83"/>
      <c r="J6" s="84"/>
      <c r="K6" s="84"/>
      <c r="L6" s="84"/>
      <c r="M6" s="85">
        <v>0.875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260</v>
      </c>
      <c r="C17" s="80">
        <f t="shared" si="2"/>
        <v>-1.3888888888888895E-2</v>
      </c>
      <c r="D17" s="81">
        <v>0.30555555555555552</v>
      </c>
      <c r="E17" s="82">
        <f t="shared" si="0"/>
        <v>0.29166666666666663</v>
      </c>
      <c r="F17" s="83"/>
      <c r="G17" s="83">
        <v>4.1666666666666699E-2</v>
      </c>
      <c r="H17" s="83">
        <f t="shared" si="1"/>
        <v>0.33333333333333331</v>
      </c>
      <c r="I17" s="83"/>
      <c r="J17" s="84"/>
      <c r="K17" s="84"/>
      <c r="L17" s="84"/>
      <c r="M17" s="85">
        <v>0.72916666666666663</v>
      </c>
      <c r="N17" s="85">
        <v>0.39583333333333331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269</v>
      </c>
      <c r="C22" s="93">
        <f t="shared" si="2"/>
        <v>-7.638888888888884E-2</v>
      </c>
      <c r="D22" s="94">
        <v>0.30555555555555552</v>
      </c>
      <c r="E22" s="82">
        <f t="shared" si="0"/>
        <v>0.22916666666666669</v>
      </c>
      <c r="F22" s="83"/>
      <c r="G22" s="83">
        <v>0</v>
      </c>
      <c r="H22" s="83">
        <f t="shared" si="1"/>
        <v>0.22916666666666669</v>
      </c>
      <c r="I22" s="83"/>
      <c r="J22" s="84"/>
      <c r="K22" s="84"/>
      <c r="L22" s="84"/>
      <c r="M22" s="85">
        <v>0.5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>
        <v>0</v>
      </c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>
        <v>0</v>
      </c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>
        <v>0</v>
      </c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>
        <v>0</v>
      </c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269</v>
      </c>
      <c r="C28" s="93">
        <f t="shared" si="2"/>
        <v>-3.4722222222222265E-2</v>
      </c>
      <c r="D28" s="94">
        <v>0.30555555555555552</v>
      </c>
      <c r="E28" s="82">
        <f t="shared" si="0"/>
        <v>0.27083333333333326</v>
      </c>
      <c r="F28" s="83"/>
      <c r="G28" s="83">
        <v>4.1666666666666699E-2</v>
      </c>
      <c r="H28" s="83">
        <f t="shared" si="1"/>
        <v>0.31249999999999994</v>
      </c>
      <c r="I28" s="83"/>
      <c r="J28" s="84"/>
      <c r="K28" s="84"/>
      <c r="L28" s="84"/>
      <c r="M28" s="85">
        <v>0.72916666666666663</v>
      </c>
      <c r="N28" s="85">
        <v>0.41666666666666669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243</v>
      </c>
      <c r="C33" s="93">
        <f t="shared" si="2"/>
        <v>-1.3888888888888895E-2</v>
      </c>
      <c r="D33" s="94">
        <v>0.30555555555555552</v>
      </c>
      <c r="E33" s="82">
        <f t="shared" si="0"/>
        <v>0.29166666666666663</v>
      </c>
      <c r="F33" s="83"/>
      <c r="G33" s="83">
        <v>4.1666666666666699E-2</v>
      </c>
      <c r="H33" s="83">
        <f t="shared" si="1"/>
        <v>0.45833333333333331</v>
      </c>
      <c r="I33" s="83">
        <v>0.125</v>
      </c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243</v>
      </c>
      <c r="C35" s="93"/>
      <c r="D35" s="94"/>
      <c r="E35" s="82">
        <f t="shared" si="0"/>
        <v>0.37499999999999994</v>
      </c>
      <c r="F35" s="83"/>
      <c r="G35" s="83">
        <v>4.1666666666666699E-2</v>
      </c>
      <c r="H35" s="83">
        <f t="shared" si="1"/>
        <v>0.45833333333333331</v>
      </c>
      <c r="I35" s="83">
        <v>4.1666666666666664E-2</v>
      </c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0.4930555555555563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10.770833333333332</v>
      </c>
      <c r="I38" s="105">
        <f>SUM(I5:I35)</f>
        <v>0.16666666666666666</v>
      </c>
      <c r="J38" s="103">
        <f>SUM(J5:J35)</f>
        <v>0</v>
      </c>
      <c r="K38" s="103">
        <f>SUM(K5:K35)</f>
        <v>0</v>
      </c>
      <c r="L38" s="103">
        <f>SUM(L5:L35)</f>
        <v>4</v>
      </c>
      <c r="M38" s="106" t="s">
        <v>254</v>
      </c>
      <c r="N38" s="107">
        <f>30-L38-K38-J38+1</f>
        <v>27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90" priority="1" operator="equal">
      <formula>"جمعه"</formula>
    </cfRule>
  </conditionalFormatting>
  <hyperlinks>
    <hyperlink ref="O2" location="روکش!Print_Titles" display="©" xr:uid="{B2FA764C-5285-4CBB-B6FD-E1A3043CCC5B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FFC7-424A-4C74-8492-7806B1197253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5101251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225</v>
      </c>
      <c r="H3" s="167"/>
      <c r="I3" s="67" t="s">
        <v>235</v>
      </c>
      <c r="J3" s="67"/>
      <c r="K3" s="168" t="s">
        <v>259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1.1388888888888895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6" priority="1" operator="equal">
      <formula>"جمعه"</formula>
    </cfRule>
  </conditionalFormatting>
  <hyperlinks>
    <hyperlink ref="O2" location="روکش!Print_Titles" display="©" xr:uid="{A376873F-602E-4D0E-8597-1F73D37F8E14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9451-7342-4784-A6ED-9FE1F41D66A3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0" t="s">
        <v>295</v>
      </c>
      <c r="H3" s="180"/>
      <c r="I3" s="67" t="s">
        <v>235</v>
      </c>
      <c r="J3" s="67"/>
      <c r="K3" s="168" t="s">
        <v>296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245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245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245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245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245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0.30555555555555625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9" priority="1" operator="equal">
      <formula>"جمعه"</formula>
    </cfRule>
  </conditionalFormatting>
  <hyperlinks>
    <hyperlink ref="O2" location="روکش!Print_Titles" display="©" xr:uid="{630BAEB7-3299-4915-A2BD-0E41DBED238F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4F04-0050-43BC-9315-EA6E7FB1ED50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8" t="s">
        <v>169</v>
      </c>
      <c r="H3" s="178"/>
      <c r="I3" s="67" t="s">
        <v>235</v>
      </c>
      <c r="J3" s="67"/>
      <c r="K3" s="168" t="s">
        <v>179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-0.11111111111111061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8" priority="1" operator="equal">
      <formula>"جمعه"</formula>
    </cfRule>
  </conditionalFormatting>
  <hyperlinks>
    <hyperlink ref="O2" location="روکش!Print_Titles" display="©" xr:uid="{68990EE6-D994-4937-A13C-CB8A636B61D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E576-DD5D-457C-A626-BC0E4DEAD7CB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297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263</v>
      </c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263</v>
      </c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263</v>
      </c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263</v>
      </c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263</v>
      </c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263</v>
      </c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1.6388888888888891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7" priority="1" operator="equal">
      <formula>"جمعه"</formula>
    </cfRule>
  </conditionalFormatting>
  <hyperlinks>
    <hyperlink ref="O2" location="روکش!Print_Titles" display="©" xr:uid="{2C80C6C8-1A4B-4B04-8657-6D3C4DF8057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21EB-51CE-46EF-B819-429BAE14882C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5101210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298</v>
      </c>
      <c r="H3" s="169"/>
      <c r="I3" s="67" t="s">
        <v>235</v>
      </c>
      <c r="J3" s="67"/>
      <c r="K3" s="168" t="s">
        <v>299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269</v>
      </c>
      <c r="C31" s="93">
        <f t="shared" si="2"/>
        <v>-0.22222222222222218</v>
      </c>
      <c r="D31" s="94">
        <v>0.30555555555555552</v>
      </c>
      <c r="E31" s="82">
        <f t="shared" si="0"/>
        <v>8.3333333333333343E-2</v>
      </c>
      <c r="F31" s="83"/>
      <c r="G31" s="83">
        <v>4.1666666666666664E-2</v>
      </c>
      <c r="H31" s="83">
        <f t="shared" si="1"/>
        <v>0.125</v>
      </c>
      <c r="I31" s="83"/>
      <c r="J31" s="84"/>
      <c r="K31" s="84"/>
      <c r="L31" s="84"/>
      <c r="M31" s="85">
        <v>0.39583333333333331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-0.44444444444444342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9.2500000000000018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6" priority="1" operator="equal">
      <formula>"جمعه"</formula>
    </cfRule>
  </conditionalFormatting>
  <hyperlinks>
    <hyperlink ref="O2" location="روکش!Print_Titles" display="©" xr:uid="{A0624615-BD8F-4F0D-A543-1040158766C2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2D6C-C617-4A5F-83C9-F17D0681CFA9}">
  <dimension ref="A1:T41"/>
  <sheetViews>
    <sheetView view="pageBreakPreview" zoomScale="115" zoomScaleSheetLayoutView="115" workbookViewId="0">
      <pane xSplit="1" ySplit="4" topLeftCell="B14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5101208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300</v>
      </c>
      <c r="H3" s="169"/>
      <c r="I3" s="67" t="s">
        <v>235</v>
      </c>
      <c r="J3" s="67"/>
      <c r="K3" s="168" t="s">
        <v>172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269</v>
      </c>
      <c r="C19" s="93">
        <f t="shared" si="2"/>
        <v>-0.20138888888888884</v>
      </c>
      <c r="D19" s="94">
        <v>0.30555555555555552</v>
      </c>
      <c r="E19" s="82">
        <f t="shared" si="0"/>
        <v>0.10416666666666669</v>
      </c>
      <c r="F19" s="83"/>
      <c r="G19" s="83">
        <v>0</v>
      </c>
      <c r="H19" s="83">
        <f t="shared" si="1"/>
        <v>0.10416666666666669</v>
      </c>
      <c r="I19" s="83"/>
      <c r="J19" s="84"/>
      <c r="K19" s="84"/>
      <c r="L19" s="84"/>
      <c r="M19" s="85">
        <v>0.375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-0.63194444444444353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9.6875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5" priority="1" operator="equal">
      <formula>"جمعه"</formula>
    </cfRule>
  </conditionalFormatting>
  <hyperlinks>
    <hyperlink ref="O2" location="روکش!Print_Titles" display="©" xr:uid="{DD885C24-FCE2-4B7C-8FCA-E4E1DA96DC5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D3E4-E456-4FC5-8284-E4EC3AB90463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5101207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1" t="s">
        <v>165</v>
      </c>
      <c r="H3" s="181"/>
      <c r="I3" s="67" t="s">
        <v>235</v>
      </c>
      <c r="J3" s="67"/>
      <c r="K3" s="168" t="s">
        <v>171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283</v>
      </c>
      <c r="C11" s="80">
        <f t="shared" si="2"/>
        <v>6.9444444444444753E-3</v>
      </c>
      <c r="D11" s="81">
        <v>0.30555555555555552</v>
      </c>
      <c r="E11" s="82">
        <f t="shared" si="0"/>
        <v>0.3125</v>
      </c>
      <c r="F11" s="83"/>
      <c r="G11" s="83">
        <v>4.1666666666666664E-2</v>
      </c>
      <c r="H11" s="83">
        <f t="shared" si="1"/>
        <v>0.35416666666666669</v>
      </c>
      <c r="I11" s="83"/>
      <c r="J11" s="84"/>
      <c r="K11" s="84"/>
      <c r="L11" s="84"/>
      <c r="M11" s="85">
        <v>0.625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-0.84027777777777679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9.4791666666666661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4" priority="1" operator="equal">
      <formula>"جمعه"</formula>
    </cfRule>
  </conditionalFormatting>
  <hyperlinks>
    <hyperlink ref="O2" location="روکش!Print_Titles" display="©" xr:uid="{F49B2A91-447F-46CA-9056-9850DD108C0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EEC7-49E7-426D-B39E-37CB0B640E1E}">
  <dimension ref="A1:T41"/>
  <sheetViews>
    <sheetView view="pageBreakPreview" zoomScale="115" zoomScaleNormal="100" zoomScaleSheetLayoutView="115" workbookViewId="0">
      <pane xSplit="1" ySplit="4" topLeftCell="B17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5101206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1" t="s">
        <v>301</v>
      </c>
      <c r="H3" s="181"/>
      <c r="I3" s="67" t="s">
        <v>235</v>
      </c>
      <c r="J3" s="67"/>
      <c r="K3" s="168" t="s">
        <v>302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283</v>
      </c>
      <c r="C11" s="80">
        <f t="shared" si="2"/>
        <v>6.9444444444444753E-3</v>
      </c>
      <c r="D11" s="81">
        <v>0.30555555555555552</v>
      </c>
      <c r="E11" s="82">
        <f t="shared" si="0"/>
        <v>0.3125</v>
      </c>
      <c r="F11" s="83"/>
      <c r="G11" s="83">
        <v>4.1666666666666664E-2</v>
      </c>
      <c r="H11" s="83">
        <f t="shared" si="1"/>
        <v>0.35416666666666669</v>
      </c>
      <c r="I11" s="83"/>
      <c r="J11" s="84"/>
      <c r="K11" s="84"/>
      <c r="L11" s="84"/>
      <c r="M11" s="85">
        <v>0.625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8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8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8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8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-0.84027777777777679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9.4791666666666661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3" priority="1" operator="equal">
      <formula>"جمعه"</formula>
    </cfRule>
  </conditionalFormatting>
  <hyperlinks>
    <hyperlink ref="O2" location="روکش!Print_Titles" display="©" xr:uid="{BCED6B7C-8D94-4E12-A6C4-7DB586167FF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6582-E823-47F1-B46E-E1F0C82F80F2}">
  <dimension ref="A1:T41"/>
  <sheetViews>
    <sheetView view="pageBreakPreview" zoomScale="115" zoomScaleSheetLayoutView="115" workbookViewId="0">
      <pane xSplit="1" ySplit="4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5101203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303</v>
      </c>
      <c r="H3" s="169"/>
      <c r="I3" s="67" t="s">
        <v>235</v>
      </c>
      <c r="J3" s="67"/>
      <c r="K3" s="168" t="s">
        <v>304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283</v>
      </c>
      <c r="C7" s="80">
        <f t="shared" si="2"/>
        <v>4.8611111111111105E-2</v>
      </c>
      <c r="D7" s="81">
        <v>0.30555555555555552</v>
      </c>
      <c r="E7" s="82">
        <f t="shared" si="0"/>
        <v>0.35416666666666663</v>
      </c>
      <c r="F7" s="83"/>
      <c r="G7" s="83">
        <v>4.1666666666666699E-2</v>
      </c>
      <c r="H7" s="83">
        <f t="shared" si="1"/>
        <v>0.39583333333333331</v>
      </c>
      <c r="I7" s="83"/>
      <c r="J7" s="84"/>
      <c r="K7" s="84"/>
      <c r="L7" s="84"/>
      <c r="M7" s="85">
        <v>0.72916666666666663</v>
      </c>
      <c r="N7" s="85">
        <v>0.33333333333333331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4.8611111111111105E-2</v>
      </c>
      <c r="D21" s="94">
        <v>0.30555555555555552</v>
      </c>
      <c r="E21" s="82">
        <f t="shared" si="0"/>
        <v>0.35416666666666663</v>
      </c>
      <c r="F21" s="83"/>
      <c r="G21" s="83">
        <v>4.1666666666666699E-2</v>
      </c>
      <c r="H21" s="83">
        <f t="shared" si="1"/>
        <v>0.39583333333333331</v>
      </c>
      <c r="I21" s="83"/>
      <c r="J21" s="84"/>
      <c r="K21" s="84"/>
      <c r="L21" s="84"/>
      <c r="M21" s="85">
        <v>0.72916666666666663</v>
      </c>
      <c r="N21" s="85">
        <v>0.33333333333333331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-0.23611111111111055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9.4583333333333339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2" priority="1" operator="equal">
      <formula>"جمعه"</formula>
    </cfRule>
  </conditionalFormatting>
  <hyperlinks>
    <hyperlink ref="O2" location="روکش!Print_Titles" display="©" xr:uid="{9C8ED87F-7890-4513-82F0-A7A4143CC843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3A9A-39F8-4713-B41C-B76234E39E77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5101201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1" t="s">
        <v>165</v>
      </c>
      <c r="H3" s="181"/>
      <c r="I3" s="67" t="s">
        <v>235</v>
      </c>
      <c r="J3" s="67"/>
      <c r="K3" s="168" t="s">
        <v>305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9.7222222222223098E-2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1" priority="1" operator="equal">
      <formula>"جمعه"</formula>
    </cfRule>
  </conditionalFormatting>
  <hyperlinks>
    <hyperlink ref="O2" location="روکش!Print_Titles" display="©" xr:uid="{1940F4A9-3724-4832-8520-61BD2CDAB5D3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D960-AD21-4CC5-B152-4236161BB9BA}">
  <dimension ref="A1:T41"/>
  <sheetViews>
    <sheetView view="pageBreakPreview" zoomScale="115" zoomScaleSheetLayoutView="115" workbookViewId="0">
      <pane xSplit="1" ySplit="4" topLeftCell="B14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5101199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306</v>
      </c>
      <c r="H3" s="169"/>
      <c r="I3" s="67" t="s">
        <v>235</v>
      </c>
      <c r="J3" s="67"/>
      <c r="K3" s="168" t="s">
        <v>163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272</v>
      </c>
      <c r="C5" s="80">
        <f>E5-D5-F5</f>
        <v>0.34027777777777785</v>
      </c>
      <c r="D5" s="81">
        <v>0.30555555555555552</v>
      </c>
      <c r="E5" s="82">
        <f t="shared" ref="E5:E35" si="0">H5-G5+F5-I5</f>
        <v>0.64583333333333337</v>
      </c>
      <c r="F5" s="83"/>
      <c r="G5" s="83">
        <v>4.1666666666666664E-2</v>
      </c>
      <c r="H5" s="83">
        <f t="shared" ref="H5:H35" si="1">M5-N5</f>
        <v>0.6875</v>
      </c>
      <c r="I5" s="83"/>
      <c r="J5" s="84"/>
      <c r="K5" s="84"/>
      <c r="L5" s="84"/>
      <c r="M5" s="85">
        <v>0.95833333333333337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263</v>
      </c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283</v>
      </c>
      <c r="C22" s="93">
        <f t="shared" si="2"/>
        <v>4.8611111111111105E-2</v>
      </c>
      <c r="D22" s="94">
        <v>0.30555555555555552</v>
      </c>
      <c r="E22" s="82">
        <f t="shared" si="0"/>
        <v>0.35416666666666663</v>
      </c>
      <c r="F22" s="83"/>
      <c r="G22" s="83">
        <v>4.1666666666666664E-2</v>
      </c>
      <c r="H22" s="83">
        <f t="shared" si="1"/>
        <v>0.39583333333333331</v>
      </c>
      <c r="I22" s="83"/>
      <c r="J22" s="84"/>
      <c r="K22" s="84"/>
      <c r="L22" s="84"/>
      <c r="M22" s="85">
        <v>0.72916666666666663</v>
      </c>
      <c r="N22" s="85">
        <v>0.33333333333333331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-0.56944444444444331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9.75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80" priority="1" operator="equal">
      <formula>"جمعه"</formula>
    </cfRule>
  </conditionalFormatting>
  <hyperlinks>
    <hyperlink ref="O2" location="روکش!Print_Titles" display="©" xr:uid="{13126D0A-8129-4D39-AAB0-74B9870AD8E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4BD5-56A5-4D01-9743-5B749B3F1212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5101250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216</v>
      </c>
      <c r="H3" s="167"/>
      <c r="I3" s="67" t="s">
        <v>235</v>
      </c>
      <c r="J3" s="67"/>
      <c r="K3" s="168" t="s">
        <v>223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243</v>
      </c>
      <c r="C10" s="80">
        <f t="shared" si="2"/>
        <v>2.7777777777777735E-2</v>
      </c>
      <c r="D10" s="81">
        <v>0.30555555555555552</v>
      </c>
      <c r="E10" s="82">
        <f t="shared" si="0"/>
        <v>0.33333333333333326</v>
      </c>
      <c r="F10" s="83"/>
      <c r="G10" s="83">
        <v>4.1666666666666699E-2</v>
      </c>
      <c r="H10" s="83">
        <f t="shared" si="1"/>
        <v>0.37499999999999994</v>
      </c>
      <c r="I10" s="83"/>
      <c r="J10" s="84"/>
      <c r="K10" s="84"/>
      <c r="L10" s="84"/>
      <c r="M10" s="85">
        <v>0.72916666666666663</v>
      </c>
      <c r="N10" s="85">
        <v>0.35416666666666669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260</v>
      </c>
      <c r="C19" s="93">
        <f t="shared" si="2"/>
        <v>2.7777777777777846E-2</v>
      </c>
      <c r="D19" s="94">
        <v>0.30555555555555552</v>
      </c>
      <c r="E19" s="82">
        <f t="shared" si="0"/>
        <v>0.33333333333333337</v>
      </c>
      <c r="F19" s="83"/>
      <c r="G19" s="83">
        <v>4.1666666666666699E-2</v>
      </c>
      <c r="H19" s="83">
        <f t="shared" si="1"/>
        <v>0.37500000000000006</v>
      </c>
      <c r="I19" s="83"/>
      <c r="J19" s="84"/>
      <c r="K19" s="84"/>
      <c r="L19" s="84"/>
      <c r="M19" s="85">
        <v>0.64583333333333337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-0.90277777777777679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9.4166666666666661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5" priority="1" operator="equal">
      <formula>"جمعه"</formula>
    </cfRule>
  </conditionalFormatting>
  <hyperlinks>
    <hyperlink ref="O2" location="روکش!Print_Titles" display="©" xr:uid="{B319AD10-B924-49E9-94F5-851A5A64116F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A9EC-F9A4-401D-A24C-6635F4BA1F1A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5101198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1" t="s">
        <v>162</v>
      </c>
      <c r="H3" s="181"/>
      <c r="I3" s="67" t="s">
        <v>235</v>
      </c>
      <c r="J3" s="67"/>
      <c r="K3" s="168" t="s">
        <v>307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-1.5694444444444431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8.7500000000000018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10</v>
      </c>
      <c r="M38" s="106" t="s">
        <v>254</v>
      </c>
      <c r="N38" s="107">
        <f>30-L38-K38-J38+1</f>
        <v>21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9" priority="1" operator="equal">
      <formula>"جمعه"</formula>
    </cfRule>
  </conditionalFormatting>
  <hyperlinks>
    <hyperlink ref="O2" location="روکش!Print_Titles" display="©" xr:uid="{DB9B80A4-1946-4DCF-82EA-54C3C4684CE7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5B56-8CB9-4A63-8B78-BFE49BDC7AA4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7" width="6.625" style="128" customWidth="1"/>
    <col min="8" max="8" width="7.125" style="128" customWidth="1"/>
    <col min="9" max="9" width="6.625" style="128" customWidth="1"/>
    <col min="10" max="10" width="6.625" style="124" customWidth="1"/>
    <col min="11" max="11" width="6.125" style="128" customWidth="1"/>
    <col min="12" max="12" width="7" style="128" customWidth="1"/>
    <col min="13" max="13" width="6.75" style="128" customWidth="1"/>
    <col min="14" max="14" width="6.375" style="60" customWidth="1"/>
    <col min="15" max="15" width="8.25" style="60" customWidth="1"/>
    <col min="16" max="16" width="10.125" style="60" customWidth="1"/>
    <col min="17" max="17" width="0.25" style="60" hidden="1" customWidth="1"/>
    <col min="18" max="16384" width="9.125" style="60"/>
  </cols>
  <sheetData>
    <row r="1" spans="1:19" ht="36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9.25" customHeight="1" thickBot="1" x14ac:dyDescent="0.7">
      <c r="A3" s="63"/>
      <c r="B3" s="63">
        <v>5101197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0" t="s">
        <v>308</v>
      </c>
      <c r="H3" s="180"/>
      <c r="I3" s="67" t="s">
        <v>235</v>
      </c>
      <c r="J3" s="67"/>
      <c r="K3" s="168" t="s">
        <v>309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79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79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79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79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19.5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 t="s">
        <v>243</v>
      </c>
      <c r="C21" s="93">
        <f t="shared" si="2"/>
        <v>-0.11805555555555552</v>
      </c>
      <c r="D21" s="94">
        <v>0.30555555555555552</v>
      </c>
      <c r="E21" s="82">
        <f t="shared" si="0"/>
        <v>0.1875</v>
      </c>
      <c r="F21" s="83"/>
      <c r="G21" s="83">
        <v>4.1666666666666699E-2</v>
      </c>
      <c r="H21" s="83">
        <f t="shared" si="1"/>
        <v>0.22916666666666669</v>
      </c>
      <c r="I21" s="83"/>
      <c r="J21" s="84"/>
      <c r="K21" s="84"/>
      <c r="L21" s="84"/>
      <c r="M21" s="85">
        <v>0.5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 t="s">
        <v>243</v>
      </c>
      <c r="C35" s="93"/>
      <c r="D35" s="94"/>
      <c r="E35" s="82">
        <f t="shared" si="0"/>
        <v>0.1875</v>
      </c>
      <c r="F35" s="83"/>
      <c r="G35" s="83">
        <v>4.1666666666666699E-2</v>
      </c>
      <c r="H35" s="83">
        <f t="shared" si="1"/>
        <v>0.22916666666666669</v>
      </c>
      <c r="I35" s="83"/>
      <c r="J35" s="84"/>
      <c r="K35" s="84"/>
      <c r="L35" s="84"/>
      <c r="M35" s="85">
        <v>0.5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0.28472222222222265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39">
        <f>SUM(E5:E35)</f>
        <v>10.374999999999998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8" priority="1" operator="equal">
      <formula>"جمعه"</formula>
    </cfRule>
  </conditionalFormatting>
  <hyperlinks>
    <hyperlink ref="P2" location="روکش!Print_Titles" display="©" xr:uid="{7793B468-B980-4211-A29D-A66BEFF0581D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42D2-AA49-4BE2-B4F6-6BE3D6D93721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5101196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1" t="s">
        <v>310</v>
      </c>
      <c r="H3" s="181"/>
      <c r="I3" s="67" t="s">
        <v>235</v>
      </c>
      <c r="J3" s="67"/>
      <c r="K3" s="168" t="s">
        <v>311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14</v>
      </c>
      <c r="C21" s="93">
        <f t="shared" si="2"/>
        <v>-0.30555555555555552</v>
      </c>
      <c r="D21" s="94">
        <v>0.30555555555555552</v>
      </c>
      <c r="E21" s="82">
        <f t="shared" si="0"/>
        <v>0.41666666666666669</v>
      </c>
      <c r="F21" s="83">
        <v>0.41666666666666669</v>
      </c>
      <c r="G21" s="83">
        <v>0</v>
      </c>
      <c r="H21" s="83">
        <f t="shared" si="1"/>
        <v>0</v>
      </c>
      <c r="I21" s="83"/>
      <c r="J21" s="84">
        <v>1</v>
      </c>
      <c r="K21" s="84"/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14</v>
      </c>
      <c r="C22" s="93">
        <f t="shared" si="2"/>
        <v>-0.30555555555555552</v>
      </c>
      <c r="D22" s="94">
        <v>0.30555555555555552</v>
      </c>
      <c r="E22" s="82">
        <f t="shared" si="0"/>
        <v>0.41666666666666669</v>
      </c>
      <c r="F22" s="83">
        <v>0.41666666666666669</v>
      </c>
      <c r="G22" s="83">
        <v>0</v>
      </c>
      <c r="H22" s="83">
        <f t="shared" si="1"/>
        <v>0</v>
      </c>
      <c r="I22" s="83"/>
      <c r="J22" s="84">
        <v>1</v>
      </c>
      <c r="K22" s="84"/>
      <c r="L22" s="84"/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-0.11111111111111033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2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24</v>
      </c>
      <c r="O38" s="108" t="s">
        <v>254</v>
      </c>
      <c r="P38" s="109">
        <f>30-J38-K38+1+2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7" priority="1" operator="equal">
      <formula>"جمعه"</formula>
    </cfRule>
  </conditionalFormatting>
  <hyperlinks>
    <hyperlink ref="O2" location="روکش!Print_Titles" display="©" xr:uid="{0B1DF9B0-A22A-4D24-8241-1FABF0DCE6BD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2296-34CC-452B-8662-A7AE1A2F81E0}">
  <dimension ref="A1:T41"/>
  <sheetViews>
    <sheetView view="pageBreakPreview" zoomScale="115" zoomScaleSheetLayoutView="115" workbookViewId="0">
      <pane xSplit="1" ySplit="4" topLeftCell="B17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5101192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312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>N6-M6</f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ref="H7:H35" si="2">N7-M7</f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1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2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1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2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1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2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1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2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1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2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1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2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1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2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1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2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1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2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0.25</v>
      </c>
      <c r="N32" s="85">
        <v>0.75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1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0.25</v>
      </c>
      <c r="N33" s="85">
        <v>0.75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1.1388888888888891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9</v>
      </c>
      <c r="M38" s="106" t="s">
        <v>254</v>
      </c>
      <c r="N38" s="107">
        <f>30-L38-K38-J38+1</f>
        <v>22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6" priority="1" operator="equal">
      <formula>"جمعه"</formula>
    </cfRule>
  </conditionalFormatting>
  <hyperlinks>
    <hyperlink ref="O2" location="روکش!Print_Titles" display="©" xr:uid="{372DDED3-E414-4656-9DCF-C2CA5E8069B7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DB50-B860-4BD2-A8BB-D9037195A4D0}">
  <dimension ref="A1:AWZ41"/>
  <sheetViews>
    <sheetView zoomScale="115" zoomScaleNormal="115" zoomScaleSheetLayoutView="85" workbookViewId="0">
      <pane xSplit="1" ySplit="4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875" style="127" customWidth="1"/>
    <col min="7" max="7" width="6.625" style="128" customWidth="1"/>
    <col min="8" max="8" width="7.125" style="128" customWidth="1"/>
    <col min="9" max="9" width="6.625" style="128" customWidth="1"/>
    <col min="10" max="10" width="6.625" style="124" customWidth="1"/>
    <col min="11" max="11" width="6.125" style="128" customWidth="1"/>
    <col min="12" max="12" width="7" style="128" customWidth="1"/>
    <col min="13" max="13" width="6.75" style="128" customWidth="1"/>
    <col min="14" max="14" width="6.375" style="60" customWidth="1"/>
    <col min="15" max="15" width="8.25" style="60" customWidth="1"/>
    <col min="16" max="16" width="10.125" style="60" customWidth="1"/>
    <col min="17" max="17" width="0.25" style="60" hidden="1" customWidth="1"/>
    <col min="18" max="16384" width="9.125" style="60"/>
  </cols>
  <sheetData>
    <row r="1" spans="1:1300" ht="36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300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300" ht="29.25" customHeight="1" thickBot="1" x14ac:dyDescent="0.7">
      <c r="A3" s="63"/>
      <c r="B3" s="63">
        <v>5101191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154</v>
      </c>
      <c r="H3" s="169"/>
      <c r="I3" s="67" t="s">
        <v>235</v>
      </c>
      <c r="J3" s="67"/>
      <c r="K3" s="168" t="s">
        <v>313</v>
      </c>
      <c r="L3" s="168"/>
      <c r="M3" s="168"/>
      <c r="N3" s="168"/>
      <c r="O3" s="169" t="s">
        <v>236</v>
      </c>
      <c r="P3" s="169"/>
      <c r="Q3" s="63"/>
    </row>
    <row r="4" spans="1:1300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300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300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  <c r="IX6" s="140"/>
      <c r="IY6" s="140"/>
      <c r="IZ6" s="140"/>
      <c r="JA6" s="140"/>
      <c r="JB6" s="140"/>
      <c r="JC6" s="140"/>
      <c r="JD6" s="140"/>
      <c r="JE6" s="140"/>
      <c r="JF6" s="140"/>
      <c r="JG6" s="140"/>
      <c r="JH6" s="140"/>
      <c r="JI6" s="140"/>
      <c r="JJ6" s="140"/>
      <c r="JK6" s="140"/>
      <c r="JL6" s="140"/>
      <c r="JM6" s="140"/>
      <c r="JN6" s="140"/>
      <c r="JO6" s="140"/>
      <c r="JP6" s="140"/>
      <c r="JQ6" s="140"/>
      <c r="JR6" s="140"/>
      <c r="JS6" s="140"/>
      <c r="JT6" s="140"/>
      <c r="JU6" s="140"/>
      <c r="JV6" s="140"/>
      <c r="JW6" s="140"/>
      <c r="JX6" s="140"/>
      <c r="JY6" s="140"/>
      <c r="JZ6" s="140"/>
      <c r="KA6" s="140"/>
      <c r="KB6" s="140"/>
      <c r="KC6" s="140"/>
      <c r="KD6" s="140"/>
      <c r="KE6" s="140"/>
      <c r="KF6" s="140"/>
      <c r="KG6" s="140"/>
      <c r="KH6" s="140"/>
      <c r="KI6" s="140"/>
      <c r="KJ6" s="140"/>
      <c r="KK6" s="140"/>
      <c r="KL6" s="140"/>
      <c r="KM6" s="140"/>
      <c r="KN6" s="140"/>
      <c r="KO6" s="140"/>
      <c r="KP6" s="140"/>
      <c r="KQ6" s="140"/>
      <c r="KR6" s="140"/>
      <c r="KS6" s="140"/>
      <c r="KT6" s="140"/>
      <c r="KU6" s="140"/>
      <c r="KV6" s="140"/>
      <c r="KW6" s="140"/>
      <c r="KX6" s="140"/>
      <c r="KY6" s="140"/>
      <c r="KZ6" s="140"/>
      <c r="LA6" s="140"/>
      <c r="LB6" s="140"/>
      <c r="LC6" s="140"/>
      <c r="LD6" s="140"/>
      <c r="LE6" s="140"/>
      <c r="LF6" s="140"/>
      <c r="LG6" s="140"/>
      <c r="LH6" s="140"/>
      <c r="LI6" s="140"/>
      <c r="LJ6" s="140"/>
      <c r="LK6" s="140"/>
      <c r="LL6" s="140"/>
      <c r="LM6" s="140"/>
      <c r="LN6" s="140"/>
      <c r="LO6" s="140"/>
      <c r="LP6" s="140"/>
      <c r="LQ6" s="140"/>
      <c r="LR6" s="140"/>
      <c r="LS6" s="140"/>
      <c r="LT6" s="140"/>
      <c r="LU6" s="140"/>
      <c r="LV6" s="140"/>
      <c r="LW6" s="140"/>
      <c r="LX6" s="140"/>
      <c r="LY6" s="140"/>
      <c r="LZ6" s="140"/>
      <c r="MA6" s="140"/>
      <c r="MB6" s="140"/>
      <c r="MC6" s="140"/>
      <c r="MD6" s="140"/>
      <c r="ME6" s="140"/>
      <c r="MF6" s="140"/>
      <c r="MG6" s="140"/>
      <c r="MH6" s="140"/>
      <c r="MI6" s="140"/>
      <c r="MJ6" s="140"/>
      <c r="MK6" s="140"/>
      <c r="ML6" s="140"/>
      <c r="MM6" s="140"/>
      <c r="MN6" s="140"/>
      <c r="MO6" s="140"/>
      <c r="MP6" s="140"/>
      <c r="MQ6" s="140"/>
      <c r="MR6" s="140"/>
      <c r="MS6" s="140"/>
      <c r="MT6" s="140"/>
      <c r="MU6" s="140"/>
      <c r="MV6" s="140"/>
      <c r="MW6" s="140"/>
      <c r="MX6" s="140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40"/>
      <c r="PH6" s="140"/>
      <c r="PI6" s="140"/>
      <c r="PJ6" s="140"/>
      <c r="PK6" s="140"/>
      <c r="PL6" s="140"/>
      <c r="PM6" s="140"/>
      <c r="PN6" s="140"/>
      <c r="PO6" s="140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140"/>
      <c r="QU6" s="140"/>
      <c r="QV6" s="140"/>
      <c r="QW6" s="140"/>
      <c r="QX6" s="140"/>
      <c r="QY6" s="140"/>
      <c r="QZ6" s="140"/>
      <c r="RA6" s="140"/>
      <c r="RB6" s="140"/>
      <c r="RC6" s="140"/>
      <c r="RD6" s="140"/>
      <c r="RE6" s="140"/>
      <c r="RF6" s="140"/>
      <c r="RG6" s="140"/>
      <c r="RH6" s="140"/>
      <c r="RI6" s="140"/>
      <c r="RJ6" s="140"/>
      <c r="RK6" s="140"/>
      <c r="RL6" s="140"/>
      <c r="RM6" s="140"/>
      <c r="RN6" s="140"/>
      <c r="RO6" s="140"/>
      <c r="RP6" s="140"/>
      <c r="RQ6" s="140"/>
      <c r="RR6" s="140"/>
      <c r="RS6" s="140"/>
      <c r="RT6" s="140"/>
      <c r="RU6" s="140"/>
      <c r="RV6" s="140"/>
      <c r="RW6" s="140"/>
      <c r="RX6" s="140"/>
      <c r="RY6" s="140"/>
      <c r="RZ6" s="140"/>
      <c r="SA6" s="140"/>
      <c r="SB6" s="140"/>
      <c r="SC6" s="140"/>
      <c r="SD6" s="140"/>
      <c r="SE6" s="140"/>
      <c r="SF6" s="140"/>
      <c r="SG6" s="140"/>
      <c r="SH6" s="140"/>
      <c r="SI6" s="140"/>
      <c r="SJ6" s="140"/>
      <c r="SK6" s="140"/>
      <c r="SL6" s="140"/>
      <c r="SM6" s="140"/>
      <c r="SN6" s="140"/>
      <c r="SO6" s="140"/>
      <c r="SP6" s="140"/>
      <c r="SQ6" s="140"/>
      <c r="SR6" s="140"/>
      <c r="SS6" s="140"/>
      <c r="ST6" s="140"/>
      <c r="SU6" s="140"/>
      <c r="SV6" s="140"/>
      <c r="SW6" s="140"/>
      <c r="SX6" s="140"/>
      <c r="SY6" s="140"/>
      <c r="SZ6" s="140"/>
      <c r="TA6" s="140"/>
      <c r="TB6" s="140"/>
      <c r="TC6" s="140"/>
      <c r="TD6" s="140"/>
      <c r="TE6" s="140"/>
      <c r="TF6" s="140"/>
      <c r="TG6" s="140"/>
      <c r="TH6" s="140"/>
      <c r="TI6" s="140"/>
      <c r="TJ6" s="140"/>
      <c r="TK6" s="140"/>
      <c r="TL6" s="140"/>
      <c r="TM6" s="140"/>
      <c r="TN6" s="140"/>
      <c r="TO6" s="140"/>
      <c r="TP6" s="140"/>
      <c r="TQ6" s="140"/>
      <c r="TR6" s="140"/>
      <c r="TS6" s="140"/>
      <c r="TT6" s="140"/>
      <c r="TU6" s="140"/>
      <c r="TV6" s="140"/>
      <c r="TW6" s="140"/>
      <c r="TX6" s="140"/>
      <c r="TY6" s="140"/>
      <c r="TZ6" s="140"/>
      <c r="UA6" s="140"/>
      <c r="UB6" s="140"/>
      <c r="UC6" s="140"/>
      <c r="UD6" s="140"/>
      <c r="UE6" s="140"/>
      <c r="UF6" s="140"/>
      <c r="UG6" s="140"/>
      <c r="UH6" s="140"/>
      <c r="UI6" s="140"/>
      <c r="UJ6" s="140"/>
      <c r="UK6" s="140"/>
      <c r="UL6" s="140"/>
      <c r="UM6" s="140"/>
      <c r="UN6" s="140"/>
      <c r="UO6" s="140"/>
      <c r="UP6" s="140"/>
      <c r="UQ6" s="140"/>
      <c r="UR6" s="140"/>
      <c r="US6" s="140"/>
      <c r="UT6" s="140"/>
      <c r="UU6" s="140"/>
      <c r="UV6" s="140"/>
      <c r="UW6" s="140"/>
      <c r="UX6" s="140"/>
      <c r="UY6" s="140"/>
      <c r="UZ6" s="140"/>
      <c r="VA6" s="140"/>
      <c r="VB6" s="140"/>
      <c r="VC6" s="140"/>
      <c r="VD6" s="140"/>
      <c r="VE6" s="140"/>
      <c r="VF6" s="140"/>
      <c r="VG6" s="140"/>
      <c r="VH6" s="140"/>
      <c r="VI6" s="140"/>
      <c r="VJ6" s="140"/>
      <c r="VK6" s="140"/>
      <c r="VL6" s="140"/>
      <c r="VM6" s="140"/>
      <c r="VN6" s="140"/>
      <c r="VO6" s="140"/>
      <c r="VP6" s="140"/>
      <c r="VQ6" s="140"/>
      <c r="VR6" s="140"/>
      <c r="VS6" s="140"/>
      <c r="VT6" s="140"/>
      <c r="VU6" s="140"/>
      <c r="VV6" s="140"/>
      <c r="VW6" s="140"/>
      <c r="VX6" s="140"/>
      <c r="VY6" s="140"/>
      <c r="VZ6" s="140"/>
      <c r="WA6" s="140"/>
      <c r="WB6" s="140"/>
      <c r="WC6" s="140"/>
      <c r="WD6" s="140"/>
      <c r="WE6" s="140"/>
      <c r="WF6" s="140"/>
      <c r="WG6" s="140"/>
      <c r="WH6" s="140"/>
      <c r="WI6" s="140"/>
      <c r="WJ6" s="140"/>
      <c r="WK6" s="140"/>
      <c r="WL6" s="140"/>
      <c r="WM6" s="140"/>
      <c r="WN6" s="140"/>
      <c r="WO6" s="140"/>
      <c r="WP6" s="140"/>
      <c r="WQ6" s="140"/>
      <c r="WR6" s="140"/>
      <c r="WS6" s="140"/>
      <c r="WT6" s="140"/>
      <c r="WU6" s="140"/>
      <c r="WV6" s="140"/>
      <c r="WW6" s="140"/>
      <c r="WX6" s="140"/>
      <c r="WY6" s="140"/>
      <c r="WZ6" s="140"/>
      <c r="XA6" s="140"/>
      <c r="XB6" s="140"/>
      <c r="XC6" s="140"/>
      <c r="XD6" s="140"/>
      <c r="XE6" s="140"/>
      <c r="XF6" s="140"/>
      <c r="XG6" s="140"/>
      <c r="XH6" s="140"/>
      <c r="XI6" s="140"/>
      <c r="XJ6" s="140"/>
      <c r="XK6" s="140"/>
      <c r="XL6" s="140"/>
      <c r="XM6" s="140"/>
      <c r="XN6" s="140"/>
      <c r="XO6" s="140"/>
      <c r="XP6" s="140"/>
      <c r="XQ6" s="140"/>
      <c r="XR6" s="140"/>
      <c r="XS6" s="140"/>
      <c r="XT6" s="140"/>
      <c r="XU6" s="140"/>
      <c r="XV6" s="140"/>
      <c r="XW6" s="140"/>
      <c r="XX6" s="140"/>
      <c r="XY6" s="140"/>
      <c r="XZ6" s="140"/>
      <c r="YA6" s="140"/>
      <c r="YB6" s="140"/>
      <c r="YC6" s="140"/>
      <c r="YD6" s="140"/>
      <c r="YE6" s="140"/>
      <c r="YF6" s="140"/>
      <c r="YG6" s="140"/>
      <c r="YH6" s="140"/>
      <c r="YI6" s="140"/>
      <c r="YJ6" s="140"/>
      <c r="YK6" s="140"/>
      <c r="YL6" s="140"/>
      <c r="YM6" s="140"/>
      <c r="YN6" s="140"/>
      <c r="YO6" s="140"/>
      <c r="YP6" s="140"/>
      <c r="YQ6" s="140"/>
      <c r="YR6" s="140"/>
      <c r="YS6" s="140"/>
      <c r="YT6" s="140"/>
      <c r="YU6" s="140"/>
      <c r="YV6" s="140"/>
      <c r="YW6" s="140"/>
      <c r="YX6" s="140"/>
      <c r="YY6" s="140"/>
      <c r="YZ6" s="140"/>
      <c r="ZA6" s="140"/>
      <c r="ZB6" s="140"/>
      <c r="ZC6" s="140"/>
      <c r="ZD6" s="140"/>
      <c r="ZE6" s="140"/>
      <c r="ZF6" s="140"/>
      <c r="ZG6" s="140"/>
      <c r="ZH6" s="140"/>
      <c r="ZI6" s="140"/>
      <c r="ZJ6" s="140"/>
      <c r="ZK6" s="140"/>
      <c r="ZL6" s="140"/>
      <c r="ZM6" s="140"/>
      <c r="ZN6" s="140"/>
      <c r="ZO6" s="140"/>
      <c r="ZP6" s="140"/>
      <c r="ZQ6" s="140"/>
      <c r="ZR6" s="140"/>
      <c r="ZS6" s="140"/>
      <c r="ZT6" s="140"/>
      <c r="ZU6" s="140"/>
      <c r="ZV6" s="140"/>
      <c r="ZW6" s="140"/>
      <c r="ZX6" s="140"/>
      <c r="ZY6" s="140"/>
      <c r="ZZ6" s="140"/>
      <c r="AAA6" s="140"/>
      <c r="AAB6" s="140"/>
      <c r="AAC6" s="140"/>
      <c r="AAD6" s="140"/>
      <c r="AAE6" s="140"/>
      <c r="AAF6" s="140"/>
      <c r="AAG6" s="140"/>
      <c r="AAH6" s="140"/>
      <c r="AAI6" s="140"/>
      <c r="AAJ6" s="140"/>
      <c r="AAK6" s="140"/>
      <c r="AAL6" s="140"/>
      <c r="AAM6" s="140"/>
      <c r="AAN6" s="140"/>
      <c r="AAO6" s="140"/>
      <c r="AAP6" s="140"/>
      <c r="AAQ6" s="140"/>
      <c r="AAR6" s="140"/>
      <c r="AAS6" s="140"/>
      <c r="AAT6" s="140"/>
      <c r="AAU6" s="140"/>
      <c r="AAV6" s="140"/>
      <c r="AAW6" s="140"/>
      <c r="AAX6" s="140"/>
      <c r="AAY6" s="140"/>
      <c r="AAZ6" s="140"/>
      <c r="ABA6" s="140"/>
      <c r="ABB6" s="140"/>
      <c r="ABC6" s="140"/>
      <c r="ABD6" s="140"/>
      <c r="ABE6" s="140"/>
      <c r="ABF6" s="140"/>
      <c r="ABG6" s="140"/>
      <c r="ABH6" s="140"/>
      <c r="ABI6" s="140"/>
      <c r="ABJ6" s="140"/>
      <c r="ABK6" s="140"/>
      <c r="ABL6" s="140"/>
      <c r="ABM6" s="140"/>
      <c r="ABN6" s="140"/>
      <c r="ABO6" s="140"/>
      <c r="ABP6" s="140"/>
      <c r="ABQ6" s="140"/>
      <c r="ABR6" s="140"/>
      <c r="ABS6" s="140"/>
      <c r="ABT6" s="140"/>
      <c r="ABU6" s="140"/>
      <c r="ABV6" s="140"/>
      <c r="ABW6" s="140"/>
      <c r="ABX6" s="140"/>
      <c r="ABY6" s="140"/>
      <c r="ABZ6" s="140"/>
      <c r="ACA6" s="140"/>
      <c r="ACB6" s="140"/>
      <c r="ACC6" s="140"/>
      <c r="ACD6" s="140"/>
      <c r="ACE6" s="140"/>
      <c r="ACF6" s="140"/>
      <c r="ACG6" s="140"/>
      <c r="ACH6" s="140"/>
      <c r="ACI6" s="140"/>
      <c r="ACJ6" s="140"/>
      <c r="ACK6" s="140"/>
      <c r="ACL6" s="140"/>
      <c r="ACM6" s="140"/>
      <c r="ACN6" s="140"/>
      <c r="ACO6" s="140"/>
      <c r="ACP6" s="140"/>
      <c r="ACQ6" s="140"/>
      <c r="ACR6" s="140"/>
      <c r="ACS6" s="140"/>
      <c r="ACT6" s="140"/>
      <c r="ACU6" s="140"/>
      <c r="ACV6" s="140"/>
      <c r="ACW6" s="140"/>
      <c r="ACX6" s="140"/>
      <c r="ACY6" s="140"/>
      <c r="ACZ6" s="140"/>
      <c r="ADA6" s="140"/>
      <c r="ADB6" s="140"/>
      <c r="ADC6" s="140"/>
      <c r="ADD6" s="140"/>
      <c r="ADE6" s="140"/>
      <c r="ADF6" s="140"/>
      <c r="ADG6" s="140"/>
      <c r="ADH6" s="140"/>
      <c r="ADI6" s="140"/>
      <c r="ADJ6" s="140"/>
      <c r="ADK6" s="140"/>
      <c r="ADL6" s="140"/>
      <c r="ADM6" s="140"/>
      <c r="ADN6" s="140"/>
      <c r="ADO6" s="140"/>
      <c r="ADP6" s="140"/>
      <c r="ADQ6" s="140"/>
      <c r="ADR6" s="140"/>
      <c r="ADS6" s="140"/>
      <c r="ADT6" s="140"/>
      <c r="ADU6" s="140"/>
      <c r="ADV6" s="140"/>
      <c r="ADW6" s="140"/>
      <c r="ADX6" s="140"/>
      <c r="ADY6" s="140"/>
      <c r="ADZ6" s="140"/>
      <c r="AEA6" s="140"/>
      <c r="AEB6" s="140"/>
      <c r="AEC6" s="140"/>
      <c r="AED6" s="140"/>
      <c r="AEE6" s="140"/>
      <c r="AEF6" s="140"/>
      <c r="AEG6" s="140"/>
      <c r="AEH6" s="140"/>
      <c r="AEI6" s="140"/>
      <c r="AEJ6" s="140"/>
      <c r="AEK6" s="140"/>
      <c r="AEL6" s="140"/>
      <c r="AEM6" s="140"/>
      <c r="AEN6" s="140"/>
      <c r="AEO6" s="140"/>
      <c r="AEP6" s="140"/>
      <c r="AEQ6" s="140"/>
      <c r="AER6" s="140"/>
      <c r="AES6" s="140"/>
      <c r="AET6" s="140"/>
      <c r="AEU6" s="140"/>
      <c r="AEV6" s="140"/>
      <c r="AEW6" s="140"/>
      <c r="AEX6" s="140"/>
      <c r="AEY6" s="140"/>
      <c r="AEZ6" s="140"/>
      <c r="AFA6" s="140"/>
      <c r="AFB6" s="140"/>
      <c r="AFC6" s="140"/>
      <c r="AFD6" s="140"/>
      <c r="AFE6" s="140"/>
      <c r="AFF6" s="140"/>
      <c r="AFG6" s="140"/>
      <c r="AFH6" s="140"/>
      <c r="AFI6" s="140"/>
      <c r="AFJ6" s="140"/>
      <c r="AFK6" s="140"/>
      <c r="AFL6" s="140"/>
      <c r="AFM6" s="140"/>
      <c r="AFN6" s="140"/>
      <c r="AFO6" s="140"/>
      <c r="AFP6" s="140"/>
      <c r="AFQ6" s="140"/>
      <c r="AFR6" s="140"/>
      <c r="AFS6" s="140"/>
      <c r="AFT6" s="140"/>
      <c r="AFU6" s="140"/>
      <c r="AFV6" s="140"/>
      <c r="AFW6" s="140"/>
      <c r="AFX6" s="140"/>
      <c r="AFY6" s="140"/>
      <c r="AFZ6" s="140"/>
      <c r="AGA6" s="140"/>
      <c r="AGB6" s="140"/>
      <c r="AGC6" s="140"/>
      <c r="AGD6" s="140"/>
      <c r="AGE6" s="140"/>
      <c r="AGF6" s="140"/>
      <c r="AGG6" s="140"/>
      <c r="AGH6" s="140"/>
      <c r="AGI6" s="140"/>
      <c r="AGJ6" s="140"/>
      <c r="AGK6" s="140"/>
      <c r="AGL6" s="140"/>
      <c r="AGM6" s="140"/>
      <c r="AGN6" s="140"/>
      <c r="AGO6" s="140"/>
      <c r="AGP6" s="140"/>
      <c r="AGQ6" s="140"/>
      <c r="AGR6" s="140"/>
      <c r="AGS6" s="140"/>
      <c r="AGT6" s="140"/>
      <c r="AGU6" s="140"/>
      <c r="AGV6" s="140"/>
      <c r="AGW6" s="140"/>
      <c r="AGX6" s="140"/>
      <c r="AGY6" s="140"/>
      <c r="AGZ6" s="140"/>
      <c r="AHA6" s="140"/>
      <c r="AHB6" s="140"/>
      <c r="AHC6" s="140"/>
      <c r="AHD6" s="140"/>
      <c r="AHE6" s="140"/>
      <c r="AHF6" s="140"/>
      <c r="AHG6" s="140"/>
      <c r="AHH6" s="140"/>
      <c r="AHI6" s="140"/>
      <c r="AHJ6" s="140"/>
      <c r="AHK6" s="140"/>
      <c r="AHL6" s="140"/>
      <c r="AHM6" s="140"/>
      <c r="AHN6" s="140"/>
      <c r="AHO6" s="140"/>
      <c r="AHP6" s="140"/>
      <c r="AHQ6" s="140"/>
      <c r="AHR6" s="140"/>
      <c r="AHS6" s="140"/>
      <c r="AHT6" s="140"/>
      <c r="AHU6" s="140"/>
      <c r="AHV6" s="140"/>
      <c r="AHW6" s="140"/>
      <c r="AHX6" s="140"/>
      <c r="AHY6" s="140"/>
      <c r="AHZ6" s="140"/>
      <c r="AIA6" s="140"/>
      <c r="AIB6" s="140"/>
      <c r="AIC6" s="140"/>
      <c r="AID6" s="140"/>
      <c r="AIE6" s="140"/>
      <c r="AIF6" s="140"/>
      <c r="AIG6" s="140"/>
      <c r="AIH6" s="140"/>
      <c r="AII6" s="140"/>
      <c r="AIJ6" s="140"/>
      <c r="AIK6" s="140"/>
      <c r="AIL6" s="140"/>
      <c r="AIM6" s="140"/>
      <c r="AIN6" s="140"/>
      <c r="AIO6" s="140"/>
      <c r="AIP6" s="140"/>
      <c r="AIQ6" s="140"/>
      <c r="AIR6" s="140"/>
      <c r="AIS6" s="140"/>
      <c r="AIT6" s="140"/>
      <c r="AIU6" s="140"/>
      <c r="AIV6" s="140"/>
      <c r="AIW6" s="140"/>
      <c r="AIX6" s="140"/>
      <c r="AIY6" s="140"/>
      <c r="AIZ6" s="140"/>
      <c r="AJA6" s="140"/>
      <c r="AJB6" s="140"/>
      <c r="AJC6" s="140"/>
      <c r="AJD6" s="140"/>
      <c r="AJE6" s="140"/>
      <c r="AJF6" s="140"/>
      <c r="AJG6" s="140"/>
      <c r="AJH6" s="140"/>
      <c r="AJI6" s="140"/>
      <c r="AJJ6" s="140"/>
      <c r="AJK6" s="140"/>
      <c r="AJL6" s="140"/>
      <c r="AJM6" s="140"/>
      <c r="AJN6" s="140"/>
      <c r="AJO6" s="140"/>
      <c r="AJP6" s="140"/>
      <c r="AJQ6" s="140"/>
      <c r="AJR6" s="140"/>
      <c r="AJS6" s="140"/>
      <c r="AJT6" s="140"/>
      <c r="AJU6" s="140"/>
      <c r="AJV6" s="140"/>
      <c r="AJW6" s="140"/>
      <c r="AJX6" s="140"/>
      <c r="AJY6" s="140"/>
      <c r="AJZ6" s="140"/>
      <c r="AKA6" s="140"/>
      <c r="AKB6" s="140"/>
      <c r="AKC6" s="140"/>
      <c r="AKD6" s="140"/>
      <c r="AKE6" s="140"/>
      <c r="AKF6" s="140"/>
      <c r="AKG6" s="140"/>
      <c r="AKH6" s="140"/>
      <c r="AKI6" s="140"/>
      <c r="AKJ6" s="140"/>
      <c r="AKK6" s="140"/>
      <c r="AKL6" s="140"/>
      <c r="AKM6" s="140"/>
      <c r="AKN6" s="140"/>
      <c r="AKO6" s="140"/>
      <c r="AKP6" s="140"/>
      <c r="AKQ6" s="140"/>
      <c r="AKR6" s="140"/>
      <c r="AKS6" s="140"/>
      <c r="AKT6" s="140"/>
      <c r="AKU6" s="140"/>
      <c r="AKV6" s="140"/>
      <c r="AKW6" s="140"/>
      <c r="AKX6" s="140"/>
      <c r="AKY6" s="140"/>
      <c r="AKZ6" s="140"/>
      <c r="ALA6" s="140"/>
      <c r="ALB6" s="140"/>
      <c r="ALC6" s="140"/>
      <c r="ALD6" s="140"/>
      <c r="ALE6" s="140"/>
      <c r="ALF6" s="140"/>
      <c r="ALG6" s="140"/>
      <c r="ALH6" s="140"/>
      <c r="ALI6" s="140"/>
      <c r="ALJ6" s="140"/>
      <c r="ALK6" s="140"/>
      <c r="ALL6" s="140"/>
      <c r="ALM6" s="140"/>
      <c r="ALN6" s="140"/>
      <c r="ALO6" s="140"/>
      <c r="ALP6" s="140"/>
      <c r="ALQ6" s="140"/>
      <c r="ALR6" s="140"/>
      <c r="ALS6" s="140"/>
      <c r="ALT6" s="140"/>
      <c r="ALU6" s="140"/>
      <c r="ALV6" s="140"/>
      <c r="ALW6" s="140"/>
      <c r="ALX6" s="140"/>
      <c r="ALY6" s="140"/>
      <c r="ALZ6" s="140"/>
      <c r="AMA6" s="140"/>
      <c r="AMB6" s="140"/>
      <c r="AMC6" s="140"/>
      <c r="AMD6" s="140"/>
      <c r="AME6" s="140"/>
      <c r="AMF6" s="140"/>
      <c r="AMG6" s="140"/>
      <c r="AMH6" s="140"/>
      <c r="AMI6" s="140"/>
      <c r="AMJ6" s="140"/>
      <c r="AMK6" s="140"/>
      <c r="AML6" s="140"/>
      <c r="AMM6" s="140"/>
      <c r="AMN6" s="140"/>
      <c r="AMO6" s="140"/>
      <c r="AMP6" s="140"/>
      <c r="AMQ6" s="140"/>
      <c r="AMR6" s="140"/>
      <c r="AMS6" s="140"/>
      <c r="AMT6" s="140"/>
      <c r="AMU6" s="140"/>
      <c r="AMV6" s="140"/>
      <c r="AMW6" s="140"/>
      <c r="AMX6" s="140"/>
      <c r="AMY6" s="140"/>
      <c r="AMZ6" s="140"/>
      <c r="ANA6" s="140"/>
      <c r="ANB6" s="140"/>
      <c r="ANC6" s="140"/>
      <c r="AND6" s="140"/>
      <c r="ANE6" s="140"/>
      <c r="ANF6" s="140"/>
      <c r="ANG6" s="140"/>
      <c r="ANH6" s="140"/>
      <c r="ANI6" s="140"/>
      <c r="ANJ6" s="140"/>
      <c r="ANK6" s="140"/>
      <c r="ANL6" s="140"/>
      <c r="ANM6" s="140"/>
      <c r="ANN6" s="140"/>
      <c r="ANO6" s="140"/>
      <c r="ANP6" s="140"/>
      <c r="ANQ6" s="140"/>
      <c r="ANR6" s="140"/>
      <c r="ANS6" s="140"/>
      <c r="ANT6" s="140"/>
      <c r="ANU6" s="140"/>
      <c r="ANV6" s="140"/>
      <c r="ANW6" s="140"/>
      <c r="ANX6" s="140"/>
      <c r="ANY6" s="140"/>
      <c r="ANZ6" s="140"/>
      <c r="AOA6" s="140"/>
      <c r="AOB6" s="140"/>
      <c r="AOC6" s="140"/>
      <c r="AOD6" s="140"/>
      <c r="AOE6" s="140"/>
      <c r="AOF6" s="140"/>
      <c r="AOG6" s="140"/>
      <c r="AOH6" s="140"/>
      <c r="AOI6" s="140"/>
      <c r="AOJ6" s="140"/>
      <c r="AOK6" s="140"/>
      <c r="AOL6" s="140"/>
      <c r="AOM6" s="140"/>
      <c r="AON6" s="140"/>
      <c r="AOO6" s="140"/>
      <c r="AOP6" s="140"/>
      <c r="AOQ6" s="140"/>
      <c r="AOR6" s="140"/>
      <c r="AOS6" s="140"/>
      <c r="AOT6" s="140"/>
      <c r="AOU6" s="140"/>
      <c r="AOV6" s="140"/>
      <c r="AOW6" s="140"/>
      <c r="AOX6" s="140"/>
      <c r="AOY6" s="140"/>
      <c r="AOZ6" s="140"/>
      <c r="APA6" s="140"/>
      <c r="APB6" s="140"/>
      <c r="APC6" s="140"/>
      <c r="APD6" s="140"/>
      <c r="APE6" s="140"/>
      <c r="APF6" s="140"/>
      <c r="APG6" s="140"/>
      <c r="APH6" s="140"/>
      <c r="API6" s="140"/>
      <c r="APJ6" s="140"/>
      <c r="APK6" s="140"/>
      <c r="APL6" s="140"/>
      <c r="APM6" s="140"/>
      <c r="APN6" s="140"/>
      <c r="APO6" s="140"/>
      <c r="APP6" s="140"/>
      <c r="APQ6" s="140"/>
      <c r="APR6" s="140"/>
      <c r="APS6" s="140"/>
      <c r="APT6" s="140"/>
      <c r="APU6" s="140"/>
      <c r="APV6" s="140"/>
      <c r="APW6" s="140"/>
      <c r="APX6" s="140"/>
      <c r="APY6" s="140"/>
      <c r="APZ6" s="140"/>
      <c r="AQA6" s="140"/>
      <c r="AQB6" s="140"/>
      <c r="AQC6" s="140"/>
      <c r="AQD6" s="140"/>
      <c r="AQE6" s="140"/>
      <c r="AQF6" s="140"/>
      <c r="AQG6" s="140"/>
      <c r="AQH6" s="140"/>
      <c r="AQI6" s="140"/>
      <c r="AQJ6" s="140"/>
      <c r="AQK6" s="140"/>
      <c r="AQL6" s="140"/>
      <c r="AQM6" s="140"/>
      <c r="AQN6" s="140"/>
      <c r="AQO6" s="140"/>
      <c r="AQP6" s="140"/>
      <c r="AQQ6" s="140"/>
      <c r="AQR6" s="140"/>
      <c r="AQS6" s="140"/>
      <c r="AQT6" s="140"/>
      <c r="AQU6" s="140"/>
      <c r="AQV6" s="140"/>
      <c r="AQW6" s="140"/>
      <c r="AQX6" s="140"/>
      <c r="AQY6" s="140"/>
      <c r="AQZ6" s="140"/>
      <c r="ARA6" s="140"/>
      <c r="ARB6" s="140"/>
      <c r="ARC6" s="140"/>
      <c r="ARD6" s="140"/>
      <c r="ARE6" s="140"/>
      <c r="ARF6" s="140"/>
      <c r="ARG6" s="140"/>
      <c r="ARH6" s="140"/>
      <c r="ARI6" s="140"/>
      <c r="ARJ6" s="140"/>
      <c r="ARK6" s="140"/>
      <c r="ARL6" s="140"/>
      <c r="ARM6" s="140"/>
      <c r="ARN6" s="140"/>
      <c r="ARO6" s="140"/>
      <c r="ARP6" s="140"/>
      <c r="ARQ6" s="140"/>
      <c r="ARR6" s="140"/>
      <c r="ARS6" s="140"/>
      <c r="ART6" s="140"/>
      <c r="ARU6" s="140"/>
      <c r="ARV6" s="140"/>
      <c r="ARW6" s="140"/>
      <c r="ARX6" s="140"/>
      <c r="ARY6" s="140"/>
      <c r="ARZ6" s="140"/>
      <c r="ASA6" s="140"/>
      <c r="ASB6" s="140"/>
      <c r="ASC6" s="140"/>
      <c r="ASD6" s="140"/>
      <c r="ASE6" s="140"/>
      <c r="ASF6" s="140"/>
      <c r="ASG6" s="140"/>
      <c r="ASH6" s="140"/>
      <c r="ASI6" s="140"/>
      <c r="ASJ6" s="140"/>
      <c r="ASK6" s="140"/>
      <c r="ASL6" s="140"/>
      <c r="ASM6" s="140"/>
      <c r="ASN6" s="140"/>
      <c r="ASO6" s="140"/>
      <c r="ASP6" s="140"/>
      <c r="ASQ6" s="140"/>
      <c r="ASR6" s="140"/>
      <c r="ASS6" s="140"/>
      <c r="AST6" s="140"/>
      <c r="ASU6" s="140"/>
      <c r="ASV6" s="140"/>
      <c r="ASW6" s="140"/>
      <c r="ASX6" s="140"/>
      <c r="ASY6" s="140"/>
      <c r="ASZ6" s="140"/>
      <c r="ATA6" s="140"/>
      <c r="ATB6" s="140"/>
      <c r="ATC6" s="140"/>
      <c r="ATD6" s="140"/>
      <c r="ATE6" s="140"/>
      <c r="ATF6" s="140"/>
      <c r="ATG6" s="140"/>
      <c r="ATH6" s="140"/>
      <c r="ATI6" s="140"/>
      <c r="ATJ6" s="140"/>
      <c r="ATK6" s="140"/>
      <c r="ATL6" s="140"/>
      <c r="ATM6" s="140"/>
      <c r="ATN6" s="140"/>
      <c r="ATO6" s="140"/>
      <c r="ATP6" s="140"/>
      <c r="ATQ6" s="140"/>
      <c r="ATR6" s="140"/>
      <c r="ATS6" s="140"/>
      <c r="ATT6" s="140"/>
      <c r="ATU6" s="140"/>
      <c r="ATV6" s="140"/>
      <c r="ATW6" s="140"/>
      <c r="ATX6" s="140"/>
      <c r="ATY6" s="140"/>
      <c r="ATZ6" s="140"/>
      <c r="AUA6" s="140"/>
      <c r="AUB6" s="140"/>
      <c r="AUC6" s="140"/>
      <c r="AUD6" s="140"/>
      <c r="AUE6" s="140"/>
      <c r="AUF6" s="140"/>
      <c r="AUG6" s="140"/>
      <c r="AUH6" s="140"/>
      <c r="AUI6" s="140"/>
      <c r="AUJ6" s="140"/>
      <c r="AUK6" s="140"/>
      <c r="AUL6" s="140"/>
      <c r="AUM6" s="140"/>
      <c r="AUN6" s="140"/>
      <c r="AUO6" s="140"/>
      <c r="AUP6" s="140"/>
      <c r="AUQ6" s="140"/>
      <c r="AUR6" s="140"/>
      <c r="AUS6" s="140"/>
      <c r="AUT6" s="140"/>
      <c r="AUU6" s="140"/>
      <c r="AUV6" s="140"/>
      <c r="AUW6" s="140"/>
      <c r="AUX6" s="140"/>
      <c r="AUY6" s="140"/>
      <c r="AUZ6" s="140"/>
      <c r="AVA6" s="140"/>
      <c r="AVB6" s="140"/>
      <c r="AVC6" s="140"/>
      <c r="AVD6" s="140"/>
      <c r="AVE6" s="140"/>
      <c r="AVF6" s="140"/>
      <c r="AVG6" s="140"/>
      <c r="AVH6" s="140"/>
      <c r="AVI6" s="140"/>
      <c r="AVJ6" s="140"/>
      <c r="AVK6" s="140"/>
      <c r="AVL6" s="140"/>
      <c r="AVM6" s="140"/>
      <c r="AVN6" s="140"/>
      <c r="AVO6" s="140"/>
      <c r="AVP6" s="140"/>
      <c r="AVQ6" s="140"/>
      <c r="AVR6" s="140"/>
      <c r="AVS6" s="140"/>
      <c r="AVT6" s="140"/>
      <c r="AVU6" s="140"/>
      <c r="AVV6" s="140"/>
      <c r="AVW6" s="140"/>
      <c r="AVX6" s="140"/>
      <c r="AVY6" s="140"/>
      <c r="AVZ6" s="140"/>
      <c r="AWA6" s="140"/>
      <c r="AWB6" s="140"/>
      <c r="AWC6" s="140"/>
      <c r="AWD6" s="140"/>
      <c r="AWE6" s="140"/>
      <c r="AWF6" s="140"/>
      <c r="AWG6" s="140"/>
      <c r="AWH6" s="140"/>
      <c r="AWI6" s="140"/>
      <c r="AWJ6" s="140"/>
      <c r="AWK6" s="140"/>
      <c r="AWL6" s="140"/>
      <c r="AWM6" s="140"/>
      <c r="AWN6" s="140"/>
      <c r="AWO6" s="140"/>
      <c r="AWP6" s="140"/>
      <c r="AWQ6" s="140"/>
      <c r="AWR6" s="140"/>
      <c r="AWS6" s="140"/>
      <c r="AWT6" s="140"/>
      <c r="AWU6" s="140"/>
      <c r="AWV6" s="140"/>
      <c r="AWW6" s="140"/>
      <c r="AWX6" s="140"/>
      <c r="AWY6" s="140"/>
      <c r="AWZ6" s="140"/>
    </row>
    <row r="7" spans="1:1300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  <c r="JD7" s="140"/>
      <c r="JE7" s="140"/>
      <c r="JF7" s="140"/>
      <c r="JG7" s="140"/>
      <c r="JH7" s="140"/>
      <c r="JI7" s="140"/>
      <c r="JJ7" s="140"/>
      <c r="JK7" s="140"/>
      <c r="JL7" s="140"/>
      <c r="JM7" s="140"/>
      <c r="JN7" s="140"/>
      <c r="JO7" s="140"/>
      <c r="JP7" s="140"/>
      <c r="JQ7" s="140"/>
      <c r="JR7" s="140"/>
      <c r="JS7" s="140"/>
      <c r="JT7" s="140"/>
      <c r="JU7" s="140"/>
      <c r="JV7" s="140"/>
      <c r="JW7" s="140"/>
      <c r="JX7" s="140"/>
      <c r="JY7" s="140"/>
      <c r="JZ7" s="140"/>
      <c r="KA7" s="140"/>
      <c r="KB7" s="140"/>
      <c r="KC7" s="140"/>
      <c r="KD7" s="140"/>
      <c r="KE7" s="140"/>
      <c r="KF7" s="140"/>
      <c r="KG7" s="140"/>
      <c r="KH7" s="140"/>
      <c r="KI7" s="140"/>
      <c r="KJ7" s="140"/>
      <c r="KK7" s="140"/>
      <c r="KL7" s="140"/>
      <c r="KM7" s="140"/>
      <c r="KN7" s="140"/>
      <c r="KO7" s="140"/>
      <c r="KP7" s="140"/>
      <c r="KQ7" s="140"/>
      <c r="KR7" s="140"/>
      <c r="KS7" s="140"/>
      <c r="KT7" s="140"/>
      <c r="KU7" s="140"/>
      <c r="KV7" s="140"/>
      <c r="KW7" s="140"/>
      <c r="KX7" s="140"/>
      <c r="KY7" s="140"/>
      <c r="KZ7" s="140"/>
      <c r="LA7" s="140"/>
      <c r="LB7" s="140"/>
      <c r="LC7" s="140"/>
      <c r="LD7" s="140"/>
      <c r="LE7" s="140"/>
      <c r="LF7" s="140"/>
      <c r="LG7" s="140"/>
      <c r="LH7" s="140"/>
      <c r="LI7" s="140"/>
      <c r="LJ7" s="140"/>
      <c r="LK7" s="140"/>
      <c r="LL7" s="140"/>
      <c r="LM7" s="140"/>
      <c r="LN7" s="140"/>
      <c r="LO7" s="140"/>
      <c r="LP7" s="140"/>
      <c r="LQ7" s="140"/>
      <c r="LR7" s="140"/>
      <c r="LS7" s="140"/>
      <c r="LT7" s="140"/>
      <c r="LU7" s="140"/>
      <c r="LV7" s="140"/>
      <c r="LW7" s="140"/>
      <c r="LX7" s="140"/>
      <c r="LY7" s="140"/>
      <c r="LZ7" s="140"/>
      <c r="MA7" s="140"/>
      <c r="MB7" s="140"/>
      <c r="MC7" s="140"/>
      <c r="MD7" s="140"/>
      <c r="ME7" s="140"/>
      <c r="MF7" s="140"/>
      <c r="MG7" s="140"/>
      <c r="MH7" s="140"/>
      <c r="MI7" s="140"/>
      <c r="MJ7" s="140"/>
      <c r="MK7" s="140"/>
      <c r="ML7" s="140"/>
      <c r="MM7" s="140"/>
      <c r="MN7" s="140"/>
      <c r="MO7" s="140"/>
      <c r="MP7" s="140"/>
      <c r="MQ7" s="140"/>
      <c r="MR7" s="140"/>
      <c r="MS7" s="140"/>
      <c r="MT7" s="140"/>
      <c r="MU7" s="140"/>
      <c r="MV7" s="140"/>
      <c r="MW7" s="140"/>
      <c r="MX7" s="140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140"/>
      <c r="QU7" s="140"/>
      <c r="QV7" s="140"/>
      <c r="QW7" s="140"/>
      <c r="QX7" s="140"/>
      <c r="QY7" s="140"/>
      <c r="QZ7" s="140"/>
      <c r="RA7" s="140"/>
      <c r="RB7" s="140"/>
      <c r="RC7" s="140"/>
      <c r="RD7" s="140"/>
      <c r="RE7" s="140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40"/>
      <c r="RY7" s="140"/>
      <c r="RZ7" s="140"/>
      <c r="SA7" s="140"/>
      <c r="SB7" s="140"/>
      <c r="SC7" s="140"/>
      <c r="SD7" s="140"/>
      <c r="SE7" s="140"/>
      <c r="SF7" s="140"/>
      <c r="SG7" s="140"/>
      <c r="SH7" s="140"/>
      <c r="SI7" s="140"/>
      <c r="SJ7" s="140"/>
      <c r="SK7" s="140"/>
      <c r="SL7" s="140"/>
      <c r="SM7" s="140"/>
      <c r="SN7" s="140"/>
      <c r="SO7" s="140"/>
      <c r="SP7" s="140"/>
      <c r="SQ7" s="140"/>
      <c r="SR7" s="140"/>
      <c r="SS7" s="140"/>
      <c r="ST7" s="140"/>
      <c r="SU7" s="140"/>
      <c r="SV7" s="140"/>
      <c r="SW7" s="140"/>
      <c r="SX7" s="140"/>
      <c r="SY7" s="140"/>
      <c r="SZ7" s="140"/>
      <c r="TA7" s="140"/>
      <c r="TB7" s="140"/>
      <c r="TC7" s="140"/>
      <c r="TD7" s="140"/>
      <c r="TE7" s="140"/>
      <c r="TF7" s="140"/>
      <c r="TG7" s="140"/>
      <c r="TH7" s="140"/>
      <c r="TI7" s="140"/>
      <c r="TJ7" s="140"/>
      <c r="TK7" s="140"/>
      <c r="TL7" s="140"/>
      <c r="TM7" s="140"/>
      <c r="TN7" s="140"/>
      <c r="TO7" s="140"/>
      <c r="TP7" s="140"/>
      <c r="TQ7" s="140"/>
      <c r="TR7" s="140"/>
      <c r="TS7" s="140"/>
      <c r="TT7" s="140"/>
      <c r="TU7" s="140"/>
      <c r="TV7" s="140"/>
      <c r="TW7" s="140"/>
      <c r="TX7" s="140"/>
      <c r="TY7" s="140"/>
      <c r="TZ7" s="140"/>
      <c r="UA7" s="140"/>
      <c r="UB7" s="140"/>
      <c r="UC7" s="140"/>
      <c r="UD7" s="140"/>
      <c r="UE7" s="140"/>
      <c r="UF7" s="140"/>
      <c r="UG7" s="140"/>
      <c r="UH7" s="140"/>
      <c r="UI7" s="140"/>
      <c r="UJ7" s="140"/>
      <c r="UK7" s="140"/>
      <c r="UL7" s="140"/>
      <c r="UM7" s="140"/>
      <c r="UN7" s="140"/>
      <c r="UO7" s="140"/>
      <c r="UP7" s="140"/>
      <c r="UQ7" s="140"/>
      <c r="UR7" s="140"/>
      <c r="US7" s="140"/>
      <c r="UT7" s="140"/>
      <c r="UU7" s="140"/>
      <c r="UV7" s="140"/>
      <c r="UW7" s="140"/>
      <c r="UX7" s="140"/>
      <c r="UY7" s="140"/>
      <c r="UZ7" s="140"/>
      <c r="VA7" s="140"/>
      <c r="VB7" s="140"/>
      <c r="VC7" s="140"/>
      <c r="VD7" s="140"/>
      <c r="VE7" s="140"/>
      <c r="VF7" s="140"/>
      <c r="VG7" s="140"/>
      <c r="VH7" s="140"/>
      <c r="VI7" s="140"/>
      <c r="VJ7" s="140"/>
      <c r="VK7" s="140"/>
      <c r="VL7" s="140"/>
      <c r="VM7" s="140"/>
      <c r="VN7" s="140"/>
      <c r="VO7" s="140"/>
      <c r="VP7" s="140"/>
      <c r="VQ7" s="140"/>
      <c r="VR7" s="140"/>
      <c r="VS7" s="140"/>
      <c r="VT7" s="140"/>
      <c r="VU7" s="140"/>
      <c r="VV7" s="140"/>
      <c r="VW7" s="140"/>
      <c r="VX7" s="140"/>
      <c r="VY7" s="140"/>
      <c r="VZ7" s="140"/>
      <c r="WA7" s="140"/>
      <c r="WB7" s="140"/>
      <c r="WC7" s="140"/>
      <c r="WD7" s="140"/>
      <c r="WE7" s="140"/>
      <c r="WF7" s="140"/>
      <c r="WG7" s="140"/>
      <c r="WH7" s="140"/>
      <c r="WI7" s="140"/>
      <c r="WJ7" s="140"/>
      <c r="WK7" s="140"/>
      <c r="WL7" s="140"/>
      <c r="WM7" s="140"/>
      <c r="WN7" s="140"/>
      <c r="WO7" s="140"/>
      <c r="WP7" s="140"/>
      <c r="WQ7" s="140"/>
      <c r="WR7" s="140"/>
      <c r="WS7" s="140"/>
      <c r="WT7" s="140"/>
      <c r="WU7" s="140"/>
      <c r="WV7" s="140"/>
      <c r="WW7" s="140"/>
      <c r="WX7" s="140"/>
      <c r="WY7" s="140"/>
      <c r="WZ7" s="140"/>
      <c r="XA7" s="140"/>
      <c r="XB7" s="140"/>
      <c r="XC7" s="140"/>
      <c r="XD7" s="140"/>
      <c r="XE7" s="140"/>
      <c r="XF7" s="140"/>
      <c r="XG7" s="140"/>
      <c r="XH7" s="140"/>
      <c r="XI7" s="140"/>
      <c r="XJ7" s="140"/>
      <c r="XK7" s="140"/>
      <c r="XL7" s="140"/>
      <c r="XM7" s="140"/>
      <c r="XN7" s="140"/>
      <c r="XO7" s="140"/>
      <c r="XP7" s="140"/>
      <c r="XQ7" s="140"/>
      <c r="XR7" s="140"/>
      <c r="XS7" s="140"/>
      <c r="XT7" s="140"/>
      <c r="XU7" s="140"/>
      <c r="XV7" s="140"/>
      <c r="XW7" s="140"/>
      <c r="XX7" s="140"/>
      <c r="XY7" s="140"/>
      <c r="XZ7" s="140"/>
      <c r="YA7" s="140"/>
      <c r="YB7" s="140"/>
      <c r="YC7" s="140"/>
      <c r="YD7" s="140"/>
      <c r="YE7" s="140"/>
      <c r="YF7" s="140"/>
      <c r="YG7" s="140"/>
      <c r="YH7" s="140"/>
      <c r="YI7" s="140"/>
      <c r="YJ7" s="140"/>
      <c r="YK7" s="140"/>
      <c r="YL7" s="140"/>
      <c r="YM7" s="140"/>
      <c r="YN7" s="140"/>
      <c r="YO7" s="140"/>
      <c r="YP7" s="140"/>
      <c r="YQ7" s="140"/>
      <c r="YR7" s="140"/>
      <c r="YS7" s="140"/>
      <c r="YT7" s="140"/>
      <c r="YU7" s="140"/>
      <c r="YV7" s="140"/>
      <c r="YW7" s="140"/>
      <c r="YX7" s="140"/>
      <c r="YY7" s="140"/>
      <c r="YZ7" s="140"/>
      <c r="ZA7" s="140"/>
      <c r="ZB7" s="140"/>
      <c r="ZC7" s="140"/>
      <c r="ZD7" s="140"/>
      <c r="ZE7" s="140"/>
      <c r="ZF7" s="140"/>
      <c r="ZG7" s="140"/>
      <c r="ZH7" s="140"/>
      <c r="ZI7" s="140"/>
      <c r="ZJ7" s="140"/>
      <c r="ZK7" s="140"/>
      <c r="ZL7" s="140"/>
      <c r="ZM7" s="140"/>
      <c r="ZN7" s="140"/>
      <c r="ZO7" s="140"/>
      <c r="ZP7" s="140"/>
      <c r="ZQ7" s="140"/>
      <c r="ZR7" s="140"/>
      <c r="ZS7" s="140"/>
      <c r="ZT7" s="140"/>
      <c r="ZU7" s="140"/>
      <c r="ZV7" s="140"/>
      <c r="ZW7" s="140"/>
      <c r="ZX7" s="140"/>
      <c r="ZY7" s="140"/>
      <c r="ZZ7" s="140"/>
      <c r="AAA7" s="140"/>
      <c r="AAB7" s="140"/>
      <c r="AAC7" s="140"/>
      <c r="AAD7" s="140"/>
      <c r="AAE7" s="140"/>
      <c r="AAF7" s="140"/>
      <c r="AAG7" s="140"/>
      <c r="AAH7" s="140"/>
      <c r="AAI7" s="140"/>
      <c r="AAJ7" s="140"/>
      <c r="AAK7" s="140"/>
      <c r="AAL7" s="140"/>
      <c r="AAM7" s="140"/>
      <c r="AAN7" s="140"/>
      <c r="AAO7" s="140"/>
      <c r="AAP7" s="140"/>
      <c r="AAQ7" s="140"/>
      <c r="AAR7" s="140"/>
      <c r="AAS7" s="140"/>
      <c r="AAT7" s="140"/>
      <c r="AAU7" s="140"/>
      <c r="AAV7" s="140"/>
      <c r="AAW7" s="140"/>
      <c r="AAX7" s="140"/>
      <c r="AAY7" s="140"/>
      <c r="AAZ7" s="140"/>
      <c r="ABA7" s="140"/>
      <c r="ABB7" s="140"/>
      <c r="ABC7" s="140"/>
      <c r="ABD7" s="140"/>
      <c r="ABE7" s="140"/>
      <c r="ABF7" s="140"/>
      <c r="ABG7" s="140"/>
      <c r="ABH7" s="140"/>
      <c r="ABI7" s="140"/>
      <c r="ABJ7" s="140"/>
      <c r="ABK7" s="140"/>
      <c r="ABL7" s="140"/>
      <c r="ABM7" s="140"/>
      <c r="ABN7" s="140"/>
      <c r="ABO7" s="140"/>
      <c r="ABP7" s="140"/>
      <c r="ABQ7" s="140"/>
      <c r="ABR7" s="140"/>
      <c r="ABS7" s="140"/>
      <c r="ABT7" s="140"/>
      <c r="ABU7" s="140"/>
      <c r="ABV7" s="140"/>
      <c r="ABW7" s="140"/>
      <c r="ABX7" s="140"/>
      <c r="ABY7" s="140"/>
      <c r="ABZ7" s="140"/>
      <c r="ACA7" s="140"/>
      <c r="ACB7" s="140"/>
      <c r="ACC7" s="140"/>
      <c r="ACD7" s="140"/>
      <c r="ACE7" s="140"/>
      <c r="ACF7" s="140"/>
      <c r="ACG7" s="140"/>
      <c r="ACH7" s="140"/>
      <c r="ACI7" s="140"/>
      <c r="ACJ7" s="140"/>
      <c r="ACK7" s="140"/>
      <c r="ACL7" s="140"/>
      <c r="ACM7" s="140"/>
      <c r="ACN7" s="140"/>
      <c r="ACO7" s="140"/>
      <c r="ACP7" s="140"/>
      <c r="ACQ7" s="140"/>
      <c r="ACR7" s="140"/>
      <c r="ACS7" s="140"/>
      <c r="ACT7" s="140"/>
      <c r="ACU7" s="140"/>
      <c r="ACV7" s="140"/>
      <c r="ACW7" s="140"/>
      <c r="ACX7" s="140"/>
      <c r="ACY7" s="140"/>
      <c r="ACZ7" s="140"/>
      <c r="ADA7" s="140"/>
      <c r="ADB7" s="140"/>
      <c r="ADC7" s="140"/>
      <c r="ADD7" s="140"/>
      <c r="ADE7" s="140"/>
      <c r="ADF7" s="140"/>
      <c r="ADG7" s="140"/>
      <c r="ADH7" s="140"/>
      <c r="ADI7" s="140"/>
      <c r="ADJ7" s="140"/>
      <c r="ADK7" s="140"/>
      <c r="ADL7" s="140"/>
      <c r="ADM7" s="140"/>
      <c r="ADN7" s="140"/>
      <c r="ADO7" s="140"/>
      <c r="ADP7" s="140"/>
      <c r="ADQ7" s="140"/>
      <c r="ADR7" s="140"/>
      <c r="ADS7" s="140"/>
      <c r="ADT7" s="140"/>
      <c r="ADU7" s="140"/>
      <c r="ADV7" s="140"/>
      <c r="ADW7" s="140"/>
      <c r="ADX7" s="140"/>
      <c r="ADY7" s="140"/>
      <c r="ADZ7" s="140"/>
      <c r="AEA7" s="140"/>
      <c r="AEB7" s="140"/>
      <c r="AEC7" s="140"/>
      <c r="AED7" s="140"/>
      <c r="AEE7" s="140"/>
      <c r="AEF7" s="140"/>
      <c r="AEG7" s="140"/>
      <c r="AEH7" s="140"/>
      <c r="AEI7" s="140"/>
      <c r="AEJ7" s="140"/>
      <c r="AEK7" s="140"/>
      <c r="AEL7" s="140"/>
      <c r="AEM7" s="140"/>
      <c r="AEN7" s="140"/>
      <c r="AEO7" s="140"/>
      <c r="AEP7" s="140"/>
      <c r="AEQ7" s="140"/>
      <c r="AER7" s="140"/>
      <c r="AES7" s="140"/>
      <c r="AET7" s="140"/>
      <c r="AEU7" s="140"/>
      <c r="AEV7" s="140"/>
      <c r="AEW7" s="140"/>
      <c r="AEX7" s="140"/>
      <c r="AEY7" s="140"/>
      <c r="AEZ7" s="140"/>
      <c r="AFA7" s="140"/>
      <c r="AFB7" s="140"/>
      <c r="AFC7" s="140"/>
      <c r="AFD7" s="140"/>
      <c r="AFE7" s="140"/>
      <c r="AFF7" s="140"/>
      <c r="AFG7" s="140"/>
      <c r="AFH7" s="140"/>
      <c r="AFI7" s="140"/>
      <c r="AFJ7" s="140"/>
      <c r="AFK7" s="140"/>
      <c r="AFL7" s="140"/>
      <c r="AFM7" s="140"/>
      <c r="AFN7" s="140"/>
      <c r="AFO7" s="140"/>
      <c r="AFP7" s="140"/>
      <c r="AFQ7" s="140"/>
      <c r="AFR7" s="140"/>
      <c r="AFS7" s="140"/>
      <c r="AFT7" s="140"/>
      <c r="AFU7" s="140"/>
      <c r="AFV7" s="140"/>
      <c r="AFW7" s="140"/>
      <c r="AFX7" s="140"/>
      <c r="AFY7" s="140"/>
      <c r="AFZ7" s="140"/>
      <c r="AGA7" s="140"/>
      <c r="AGB7" s="140"/>
      <c r="AGC7" s="140"/>
      <c r="AGD7" s="140"/>
      <c r="AGE7" s="140"/>
      <c r="AGF7" s="140"/>
      <c r="AGG7" s="140"/>
      <c r="AGH7" s="140"/>
      <c r="AGI7" s="140"/>
      <c r="AGJ7" s="140"/>
      <c r="AGK7" s="140"/>
      <c r="AGL7" s="140"/>
      <c r="AGM7" s="140"/>
      <c r="AGN7" s="140"/>
      <c r="AGO7" s="140"/>
      <c r="AGP7" s="140"/>
      <c r="AGQ7" s="140"/>
      <c r="AGR7" s="140"/>
      <c r="AGS7" s="140"/>
      <c r="AGT7" s="140"/>
      <c r="AGU7" s="140"/>
      <c r="AGV7" s="140"/>
      <c r="AGW7" s="140"/>
      <c r="AGX7" s="140"/>
      <c r="AGY7" s="140"/>
      <c r="AGZ7" s="140"/>
      <c r="AHA7" s="140"/>
      <c r="AHB7" s="140"/>
      <c r="AHC7" s="140"/>
      <c r="AHD7" s="140"/>
      <c r="AHE7" s="140"/>
      <c r="AHF7" s="140"/>
      <c r="AHG7" s="140"/>
      <c r="AHH7" s="140"/>
      <c r="AHI7" s="140"/>
      <c r="AHJ7" s="140"/>
      <c r="AHK7" s="140"/>
      <c r="AHL7" s="140"/>
      <c r="AHM7" s="140"/>
      <c r="AHN7" s="140"/>
      <c r="AHO7" s="140"/>
      <c r="AHP7" s="140"/>
      <c r="AHQ7" s="140"/>
      <c r="AHR7" s="140"/>
      <c r="AHS7" s="140"/>
      <c r="AHT7" s="140"/>
      <c r="AHU7" s="140"/>
      <c r="AHV7" s="140"/>
      <c r="AHW7" s="140"/>
      <c r="AHX7" s="140"/>
      <c r="AHY7" s="140"/>
      <c r="AHZ7" s="140"/>
      <c r="AIA7" s="140"/>
      <c r="AIB7" s="140"/>
      <c r="AIC7" s="140"/>
      <c r="AID7" s="140"/>
      <c r="AIE7" s="140"/>
      <c r="AIF7" s="140"/>
      <c r="AIG7" s="140"/>
      <c r="AIH7" s="140"/>
      <c r="AII7" s="140"/>
      <c r="AIJ7" s="140"/>
      <c r="AIK7" s="140"/>
      <c r="AIL7" s="140"/>
      <c r="AIM7" s="140"/>
      <c r="AIN7" s="140"/>
      <c r="AIO7" s="140"/>
      <c r="AIP7" s="140"/>
      <c r="AIQ7" s="140"/>
      <c r="AIR7" s="140"/>
      <c r="AIS7" s="140"/>
      <c r="AIT7" s="140"/>
      <c r="AIU7" s="140"/>
      <c r="AIV7" s="140"/>
      <c r="AIW7" s="140"/>
      <c r="AIX7" s="140"/>
      <c r="AIY7" s="140"/>
      <c r="AIZ7" s="140"/>
      <c r="AJA7" s="140"/>
      <c r="AJB7" s="140"/>
      <c r="AJC7" s="140"/>
      <c r="AJD7" s="140"/>
      <c r="AJE7" s="140"/>
      <c r="AJF7" s="140"/>
      <c r="AJG7" s="140"/>
      <c r="AJH7" s="140"/>
      <c r="AJI7" s="140"/>
      <c r="AJJ7" s="140"/>
      <c r="AJK7" s="140"/>
      <c r="AJL7" s="140"/>
      <c r="AJM7" s="140"/>
      <c r="AJN7" s="140"/>
      <c r="AJO7" s="140"/>
      <c r="AJP7" s="140"/>
      <c r="AJQ7" s="140"/>
      <c r="AJR7" s="140"/>
      <c r="AJS7" s="140"/>
      <c r="AJT7" s="140"/>
      <c r="AJU7" s="140"/>
      <c r="AJV7" s="140"/>
      <c r="AJW7" s="140"/>
      <c r="AJX7" s="140"/>
      <c r="AJY7" s="140"/>
      <c r="AJZ7" s="140"/>
      <c r="AKA7" s="140"/>
      <c r="AKB7" s="140"/>
      <c r="AKC7" s="140"/>
      <c r="AKD7" s="140"/>
      <c r="AKE7" s="140"/>
      <c r="AKF7" s="140"/>
      <c r="AKG7" s="140"/>
      <c r="AKH7" s="140"/>
      <c r="AKI7" s="140"/>
      <c r="AKJ7" s="140"/>
      <c r="AKK7" s="140"/>
      <c r="AKL7" s="140"/>
      <c r="AKM7" s="140"/>
      <c r="AKN7" s="140"/>
      <c r="AKO7" s="140"/>
      <c r="AKP7" s="140"/>
      <c r="AKQ7" s="140"/>
      <c r="AKR7" s="140"/>
      <c r="AKS7" s="140"/>
      <c r="AKT7" s="140"/>
      <c r="AKU7" s="140"/>
      <c r="AKV7" s="140"/>
      <c r="AKW7" s="140"/>
      <c r="AKX7" s="140"/>
      <c r="AKY7" s="140"/>
      <c r="AKZ7" s="140"/>
      <c r="ALA7" s="140"/>
      <c r="ALB7" s="140"/>
      <c r="ALC7" s="140"/>
      <c r="ALD7" s="140"/>
      <c r="ALE7" s="140"/>
      <c r="ALF7" s="140"/>
      <c r="ALG7" s="140"/>
      <c r="ALH7" s="140"/>
      <c r="ALI7" s="140"/>
      <c r="ALJ7" s="140"/>
      <c r="ALK7" s="140"/>
      <c r="ALL7" s="140"/>
      <c r="ALM7" s="140"/>
      <c r="ALN7" s="140"/>
      <c r="ALO7" s="140"/>
      <c r="ALP7" s="140"/>
      <c r="ALQ7" s="140"/>
      <c r="ALR7" s="140"/>
      <c r="ALS7" s="140"/>
      <c r="ALT7" s="140"/>
      <c r="ALU7" s="140"/>
      <c r="ALV7" s="140"/>
      <c r="ALW7" s="140"/>
      <c r="ALX7" s="140"/>
      <c r="ALY7" s="140"/>
      <c r="ALZ7" s="140"/>
      <c r="AMA7" s="140"/>
      <c r="AMB7" s="140"/>
      <c r="AMC7" s="140"/>
      <c r="AMD7" s="140"/>
      <c r="AME7" s="140"/>
      <c r="AMF7" s="140"/>
      <c r="AMG7" s="140"/>
      <c r="AMH7" s="140"/>
      <c r="AMI7" s="140"/>
      <c r="AMJ7" s="140"/>
      <c r="AMK7" s="140"/>
      <c r="AML7" s="140"/>
      <c r="AMM7" s="140"/>
      <c r="AMN7" s="140"/>
      <c r="AMO7" s="140"/>
      <c r="AMP7" s="140"/>
      <c r="AMQ7" s="140"/>
      <c r="AMR7" s="140"/>
      <c r="AMS7" s="140"/>
      <c r="AMT7" s="140"/>
      <c r="AMU7" s="140"/>
      <c r="AMV7" s="140"/>
      <c r="AMW7" s="140"/>
      <c r="AMX7" s="140"/>
      <c r="AMY7" s="140"/>
      <c r="AMZ7" s="140"/>
      <c r="ANA7" s="140"/>
      <c r="ANB7" s="140"/>
      <c r="ANC7" s="140"/>
      <c r="AND7" s="140"/>
      <c r="ANE7" s="140"/>
      <c r="ANF7" s="140"/>
      <c r="ANG7" s="140"/>
      <c r="ANH7" s="140"/>
      <c r="ANI7" s="140"/>
      <c r="ANJ7" s="140"/>
      <c r="ANK7" s="140"/>
      <c r="ANL7" s="140"/>
      <c r="ANM7" s="140"/>
      <c r="ANN7" s="140"/>
      <c r="ANO7" s="140"/>
      <c r="ANP7" s="140"/>
      <c r="ANQ7" s="140"/>
      <c r="ANR7" s="140"/>
      <c r="ANS7" s="140"/>
      <c r="ANT7" s="140"/>
      <c r="ANU7" s="140"/>
      <c r="ANV7" s="140"/>
      <c r="ANW7" s="140"/>
      <c r="ANX7" s="140"/>
      <c r="ANY7" s="140"/>
      <c r="ANZ7" s="140"/>
      <c r="AOA7" s="140"/>
      <c r="AOB7" s="140"/>
      <c r="AOC7" s="140"/>
      <c r="AOD7" s="140"/>
      <c r="AOE7" s="140"/>
      <c r="AOF7" s="140"/>
      <c r="AOG7" s="140"/>
      <c r="AOH7" s="140"/>
      <c r="AOI7" s="140"/>
      <c r="AOJ7" s="140"/>
      <c r="AOK7" s="140"/>
      <c r="AOL7" s="140"/>
      <c r="AOM7" s="140"/>
      <c r="AON7" s="140"/>
      <c r="AOO7" s="140"/>
      <c r="AOP7" s="140"/>
      <c r="AOQ7" s="140"/>
      <c r="AOR7" s="140"/>
      <c r="AOS7" s="140"/>
      <c r="AOT7" s="140"/>
      <c r="AOU7" s="140"/>
      <c r="AOV7" s="140"/>
      <c r="AOW7" s="140"/>
      <c r="AOX7" s="140"/>
      <c r="AOY7" s="140"/>
      <c r="AOZ7" s="140"/>
      <c r="APA7" s="140"/>
      <c r="APB7" s="140"/>
      <c r="APC7" s="140"/>
      <c r="APD7" s="140"/>
      <c r="APE7" s="140"/>
      <c r="APF7" s="140"/>
      <c r="APG7" s="140"/>
      <c r="APH7" s="140"/>
      <c r="API7" s="140"/>
      <c r="APJ7" s="140"/>
      <c r="APK7" s="140"/>
      <c r="APL7" s="140"/>
      <c r="APM7" s="140"/>
      <c r="APN7" s="140"/>
      <c r="APO7" s="140"/>
      <c r="APP7" s="140"/>
      <c r="APQ7" s="140"/>
      <c r="APR7" s="140"/>
      <c r="APS7" s="140"/>
      <c r="APT7" s="140"/>
      <c r="APU7" s="140"/>
      <c r="APV7" s="140"/>
      <c r="APW7" s="140"/>
      <c r="APX7" s="140"/>
      <c r="APY7" s="140"/>
      <c r="APZ7" s="140"/>
      <c r="AQA7" s="140"/>
      <c r="AQB7" s="140"/>
      <c r="AQC7" s="140"/>
      <c r="AQD7" s="140"/>
      <c r="AQE7" s="140"/>
      <c r="AQF7" s="140"/>
      <c r="AQG7" s="140"/>
      <c r="AQH7" s="140"/>
      <c r="AQI7" s="140"/>
      <c r="AQJ7" s="140"/>
      <c r="AQK7" s="140"/>
      <c r="AQL7" s="140"/>
      <c r="AQM7" s="140"/>
      <c r="AQN7" s="140"/>
      <c r="AQO7" s="140"/>
      <c r="AQP7" s="140"/>
      <c r="AQQ7" s="140"/>
      <c r="AQR7" s="140"/>
      <c r="AQS7" s="140"/>
      <c r="AQT7" s="140"/>
      <c r="AQU7" s="140"/>
      <c r="AQV7" s="140"/>
      <c r="AQW7" s="140"/>
      <c r="AQX7" s="140"/>
      <c r="AQY7" s="140"/>
      <c r="AQZ7" s="140"/>
      <c r="ARA7" s="140"/>
      <c r="ARB7" s="140"/>
      <c r="ARC7" s="140"/>
      <c r="ARD7" s="140"/>
      <c r="ARE7" s="140"/>
      <c r="ARF7" s="140"/>
      <c r="ARG7" s="140"/>
      <c r="ARH7" s="140"/>
      <c r="ARI7" s="140"/>
      <c r="ARJ7" s="140"/>
      <c r="ARK7" s="140"/>
      <c r="ARL7" s="140"/>
      <c r="ARM7" s="140"/>
      <c r="ARN7" s="140"/>
      <c r="ARO7" s="140"/>
      <c r="ARP7" s="140"/>
      <c r="ARQ7" s="140"/>
      <c r="ARR7" s="140"/>
      <c r="ARS7" s="140"/>
      <c r="ART7" s="140"/>
      <c r="ARU7" s="140"/>
      <c r="ARV7" s="140"/>
      <c r="ARW7" s="140"/>
      <c r="ARX7" s="140"/>
      <c r="ARY7" s="140"/>
      <c r="ARZ7" s="140"/>
      <c r="ASA7" s="140"/>
      <c r="ASB7" s="140"/>
      <c r="ASC7" s="140"/>
      <c r="ASD7" s="140"/>
      <c r="ASE7" s="140"/>
      <c r="ASF7" s="140"/>
      <c r="ASG7" s="140"/>
      <c r="ASH7" s="140"/>
      <c r="ASI7" s="140"/>
      <c r="ASJ7" s="140"/>
      <c r="ASK7" s="140"/>
      <c r="ASL7" s="140"/>
      <c r="ASM7" s="140"/>
      <c r="ASN7" s="140"/>
      <c r="ASO7" s="140"/>
      <c r="ASP7" s="140"/>
      <c r="ASQ7" s="140"/>
      <c r="ASR7" s="140"/>
      <c r="ASS7" s="140"/>
      <c r="AST7" s="140"/>
      <c r="ASU7" s="140"/>
      <c r="ASV7" s="140"/>
      <c r="ASW7" s="140"/>
      <c r="ASX7" s="140"/>
      <c r="ASY7" s="140"/>
      <c r="ASZ7" s="140"/>
      <c r="ATA7" s="140"/>
      <c r="ATB7" s="140"/>
      <c r="ATC7" s="140"/>
      <c r="ATD7" s="140"/>
      <c r="ATE7" s="140"/>
      <c r="ATF7" s="140"/>
      <c r="ATG7" s="140"/>
      <c r="ATH7" s="140"/>
      <c r="ATI7" s="140"/>
      <c r="ATJ7" s="140"/>
      <c r="ATK7" s="140"/>
      <c r="ATL7" s="140"/>
      <c r="ATM7" s="140"/>
      <c r="ATN7" s="140"/>
      <c r="ATO7" s="140"/>
      <c r="ATP7" s="140"/>
      <c r="ATQ7" s="140"/>
      <c r="ATR7" s="140"/>
      <c r="ATS7" s="140"/>
      <c r="ATT7" s="140"/>
      <c r="ATU7" s="140"/>
      <c r="ATV7" s="140"/>
      <c r="ATW7" s="140"/>
      <c r="ATX7" s="140"/>
      <c r="ATY7" s="140"/>
      <c r="ATZ7" s="140"/>
      <c r="AUA7" s="140"/>
      <c r="AUB7" s="140"/>
      <c r="AUC7" s="140"/>
      <c r="AUD7" s="140"/>
      <c r="AUE7" s="140"/>
      <c r="AUF7" s="140"/>
      <c r="AUG7" s="140"/>
      <c r="AUH7" s="140"/>
      <c r="AUI7" s="140"/>
      <c r="AUJ7" s="140"/>
      <c r="AUK7" s="140"/>
      <c r="AUL7" s="140"/>
      <c r="AUM7" s="140"/>
      <c r="AUN7" s="140"/>
      <c r="AUO7" s="140"/>
      <c r="AUP7" s="140"/>
      <c r="AUQ7" s="140"/>
      <c r="AUR7" s="140"/>
      <c r="AUS7" s="140"/>
      <c r="AUT7" s="140"/>
      <c r="AUU7" s="140"/>
      <c r="AUV7" s="140"/>
      <c r="AUW7" s="140"/>
      <c r="AUX7" s="140"/>
      <c r="AUY7" s="140"/>
      <c r="AUZ7" s="140"/>
      <c r="AVA7" s="140"/>
      <c r="AVB7" s="140"/>
      <c r="AVC7" s="140"/>
      <c r="AVD7" s="140"/>
      <c r="AVE7" s="140"/>
      <c r="AVF7" s="140"/>
      <c r="AVG7" s="140"/>
      <c r="AVH7" s="140"/>
      <c r="AVI7" s="140"/>
      <c r="AVJ7" s="140"/>
      <c r="AVK7" s="140"/>
      <c r="AVL7" s="140"/>
      <c r="AVM7" s="140"/>
      <c r="AVN7" s="140"/>
      <c r="AVO7" s="140"/>
      <c r="AVP7" s="140"/>
      <c r="AVQ7" s="140"/>
      <c r="AVR7" s="140"/>
      <c r="AVS7" s="140"/>
      <c r="AVT7" s="140"/>
      <c r="AVU7" s="140"/>
      <c r="AVV7" s="140"/>
      <c r="AVW7" s="140"/>
      <c r="AVX7" s="140"/>
      <c r="AVY7" s="140"/>
      <c r="AVZ7" s="140"/>
      <c r="AWA7" s="140"/>
      <c r="AWB7" s="140"/>
      <c r="AWC7" s="140"/>
      <c r="AWD7" s="140"/>
      <c r="AWE7" s="140"/>
      <c r="AWF7" s="140"/>
      <c r="AWG7" s="140"/>
      <c r="AWH7" s="140"/>
      <c r="AWI7" s="140"/>
      <c r="AWJ7" s="140"/>
      <c r="AWK7" s="140"/>
      <c r="AWL7" s="140"/>
      <c r="AWM7" s="140"/>
      <c r="AWN7" s="140"/>
      <c r="AWO7" s="140"/>
      <c r="AWP7" s="140"/>
      <c r="AWQ7" s="140"/>
      <c r="AWR7" s="140"/>
      <c r="AWS7" s="140"/>
      <c r="AWT7" s="140"/>
      <c r="AWU7" s="140"/>
      <c r="AWV7" s="140"/>
      <c r="AWW7" s="140"/>
      <c r="AWX7" s="140"/>
      <c r="AWY7" s="140"/>
      <c r="AWZ7" s="140"/>
    </row>
    <row r="8" spans="1:1300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0"/>
      <c r="JT8" s="140"/>
      <c r="JU8" s="140"/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0"/>
      <c r="LC8" s="140"/>
      <c r="LD8" s="140"/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0"/>
      <c r="ML8" s="140"/>
      <c r="MM8" s="140"/>
      <c r="MN8" s="140"/>
      <c r="MO8" s="140"/>
      <c r="MP8" s="140"/>
      <c r="MQ8" s="140"/>
      <c r="MR8" s="140"/>
      <c r="MS8" s="140"/>
      <c r="MT8" s="140"/>
      <c r="MU8" s="140"/>
      <c r="MV8" s="140"/>
      <c r="MW8" s="140"/>
      <c r="MX8" s="140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40"/>
      <c r="PH8" s="140"/>
      <c r="PI8" s="140"/>
      <c r="PJ8" s="140"/>
      <c r="PK8" s="140"/>
      <c r="PL8" s="140"/>
      <c r="PM8" s="140"/>
      <c r="PN8" s="140"/>
      <c r="PO8" s="140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140"/>
      <c r="QU8" s="140"/>
      <c r="QV8" s="140"/>
      <c r="QW8" s="140"/>
      <c r="QX8" s="140"/>
      <c r="QY8" s="140"/>
      <c r="QZ8" s="140"/>
      <c r="RA8" s="140"/>
      <c r="RB8" s="140"/>
      <c r="RC8" s="140"/>
      <c r="RD8" s="140"/>
      <c r="RE8" s="140"/>
      <c r="RF8" s="140"/>
      <c r="RG8" s="140"/>
      <c r="RH8" s="140"/>
      <c r="RI8" s="140"/>
      <c r="RJ8" s="140"/>
      <c r="RK8" s="140"/>
      <c r="RL8" s="140"/>
      <c r="RM8" s="140"/>
      <c r="RN8" s="140"/>
      <c r="RO8" s="140"/>
      <c r="RP8" s="140"/>
      <c r="RQ8" s="140"/>
      <c r="RR8" s="140"/>
      <c r="RS8" s="140"/>
      <c r="RT8" s="140"/>
      <c r="RU8" s="140"/>
      <c r="RV8" s="140"/>
      <c r="RW8" s="140"/>
      <c r="RX8" s="140"/>
      <c r="RY8" s="140"/>
      <c r="RZ8" s="140"/>
      <c r="SA8" s="140"/>
      <c r="SB8" s="140"/>
      <c r="SC8" s="140"/>
      <c r="SD8" s="140"/>
      <c r="SE8" s="140"/>
      <c r="SF8" s="140"/>
      <c r="SG8" s="140"/>
      <c r="SH8" s="140"/>
      <c r="SI8" s="140"/>
      <c r="SJ8" s="140"/>
      <c r="SK8" s="140"/>
      <c r="SL8" s="140"/>
      <c r="SM8" s="140"/>
      <c r="SN8" s="140"/>
      <c r="SO8" s="140"/>
      <c r="SP8" s="140"/>
      <c r="SQ8" s="140"/>
      <c r="SR8" s="140"/>
      <c r="SS8" s="140"/>
      <c r="ST8" s="140"/>
      <c r="SU8" s="140"/>
      <c r="SV8" s="140"/>
      <c r="SW8" s="140"/>
      <c r="SX8" s="140"/>
      <c r="SY8" s="140"/>
      <c r="SZ8" s="140"/>
      <c r="TA8" s="140"/>
      <c r="TB8" s="140"/>
      <c r="TC8" s="140"/>
      <c r="TD8" s="140"/>
      <c r="TE8" s="140"/>
      <c r="TF8" s="140"/>
      <c r="TG8" s="140"/>
      <c r="TH8" s="140"/>
      <c r="TI8" s="140"/>
      <c r="TJ8" s="140"/>
      <c r="TK8" s="140"/>
      <c r="TL8" s="140"/>
      <c r="TM8" s="140"/>
      <c r="TN8" s="140"/>
      <c r="TO8" s="140"/>
      <c r="TP8" s="140"/>
      <c r="TQ8" s="140"/>
      <c r="TR8" s="140"/>
      <c r="TS8" s="140"/>
      <c r="TT8" s="140"/>
      <c r="TU8" s="140"/>
      <c r="TV8" s="140"/>
      <c r="TW8" s="140"/>
      <c r="TX8" s="140"/>
      <c r="TY8" s="140"/>
      <c r="TZ8" s="140"/>
      <c r="UA8" s="140"/>
      <c r="UB8" s="140"/>
      <c r="UC8" s="140"/>
      <c r="UD8" s="140"/>
      <c r="UE8" s="140"/>
      <c r="UF8" s="140"/>
      <c r="UG8" s="140"/>
      <c r="UH8" s="140"/>
      <c r="UI8" s="140"/>
      <c r="UJ8" s="140"/>
      <c r="UK8" s="140"/>
      <c r="UL8" s="140"/>
      <c r="UM8" s="140"/>
      <c r="UN8" s="140"/>
      <c r="UO8" s="140"/>
      <c r="UP8" s="140"/>
      <c r="UQ8" s="140"/>
      <c r="UR8" s="140"/>
      <c r="US8" s="140"/>
      <c r="UT8" s="140"/>
      <c r="UU8" s="140"/>
      <c r="UV8" s="140"/>
      <c r="UW8" s="140"/>
      <c r="UX8" s="140"/>
      <c r="UY8" s="140"/>
      <c r="UZ8" s="140"/>
      <c r="VA8" s="140"/>
      <c r="VB8" s="140"/>
      <c r="VC8" s="140"/>
      <c r="VD8" s="140"/>
      <c r="VE8" s="140"/>
      <c r="VF8" s="140"/>
      <c r="VG8" s="140"/>
      <c r="VH8" s="140"/>
      <c r="VI8" s="140"/>
      <c r="VJ8" s="140"/>
      <c r="VK8" s="140"/>
      <c r="VL8" s="140"/>
      <c r="VM8" s="140"/>
      <c r="VN8" s="140"/>
      <c r="VO8" s="140"/>
      <c r="VP8" s="140"/>
      <c r="VQ8" s="140"/>
      <c r="VR8" s="140"/>
      <c r="VS8" s="140"/>
      <c r="VT8" s="140"/>
      <c r="VU8" s="140"/>
      <c r="VV8" s="140"/>
      <c r="VW8" s="140"/>
      <c r="VX8" s="140"/>
      <c r="VY8" s="140"/>
      <c r="VZ8" s="140"/>
      <c r="WA8" s="140"/>
      <c r="WB8" s="140"/>
      <c r="WC8" s="140"/>
      <c r="WD8" s="140"/>
      <c r="WE8" s="140"/>
      <c r="WF8" s="140"/>
      <c r="WG8" s="140"/>
      <c r="WH8" s="140"/>
      <c r="WI8" s="140"/>
      <c r="WJ8" s="140"/>
      <c r="WK8" s="140"/>
      <c r="WL8" s="140"/>
      <c r="WM8" s="140"/>
      <c r="WN8" s="140"/>
      <c r="WO8" s="140"/>
      <c r="WP8" s="140"/>
      <c r="WQ8" s="140"/>
      <c r="WR8" s="140"/>
      <c r="WS8" s="140"/>
      <c r="WT8" s="140"/>
      <c r="WU8" s="140"/>
      <c r="WV8" s="140"/>
      <c r="WW8" s="140"/>
      <c r="WX8" s="140"/>
      <c r="WY8" s="140"/>
      <c r="WZ8" s="140"/>
      <c r="XA8" s="140"/>
      <c r="XB8" s="140"/>
      <c r="XC8" s="140"/>
      <c r="XD8" s="140"/>
      <c r="XE8" s="140"/>
      <c r="XF8" s="140"/>
      <c r="XG8" s="140"/>
      <c r="XH8" s="140"/>
      <c r="XI8" s="140"/>
      <c r="XJ8" s="140"/>
      <c r="XK8" s="140"/>
      <c r="XL8" s="140"/>
      <c r="XM8" s="140"/>
      <c r="XN8" s="140"/>
      <c r="XO8" s="140"/>
      <c r="XP8" s="140"/>
      <c r="XQ8" s="140"/>
      <c r="XR8" s="140"/>
      <c r="XS8" s="140"/>
      <c r="XT8" s="140"/>
      <c r="XU8" s="140"/>
      <c r="XV8" s="140"/>
      <c r="XW8" s="140"/>
      <c r="XX8" s="140"/>
      <c r="XY8" s="140"/>
      <c r="XZ8" s="140"/>
      <c r="YA8" s="140"/>
      <c r="YB8" s="140"/>
      <c r="YC8" s="140"/>
      <c r="YD8" s="140"/>
      <c r="YE8" s="140"/>
      <c r="YF8" s="140"/>
      <c r="YG8" s="140"/>
      <c r="YH8" s="140"/>
      <c r="YI8" s="140"/>
      <c r="YJ8" s="140"/>
      <c r="YK8" s="140"/>
      <c r="YL8" s="140"/>
      <c r="YM8" s="140"/>
      <c r="YN8" s="140"/>
      <c r="YO8" s="140"/>
      <c r="YP8" s="140"/>
      <c r="YQ8" s="140"/>
      <c r="YR8" s="140"/>
      <c r="YS8" s="140"/>
      <c r="YT8" s="140"/>
      <c r="YU8" s="140"/>
      <c r="YV8" s="140"/>
      <c r="YW8" s="140"/>
      <c r="YX8" s="140"/>
      <c r="YY8" s="140"/>
      <c r="YZ8" s="140"/>
      <c r="ZA8" s="140"/>
      <c r="ZB8" s="140"/>
      <c r="ZC8" s="140"/>
      <c r="ZD8" s="140"/>
      <c r="ZE8" s="140"/>
      <c r="ZF8" s="140"/>
      <c r="ZG8" s="140"/>
      <c r="ZH8" s="140"/>
      <c r="ZI8" s="140"/>
      <c r="ZJ8" s="140"/>
      <c r="ZK8" s="140"/>
      <c r="ZL8" s="140"/>
      <c r="ZM8" s="140"/>
      <c r="ZN8" s="140"/>
      <c r="ZO8" s="140"/>
      <c r="ZP8" s="140"/>
      <c r="ZQ8" s="140"/>
      <c r="ZR8" s="140"/>
      <c r="ZS8" s="140"/>
      <c r="ZT8" s="140"/>
      <c r="ZU8" s="140"/>
      <c r="ZV8" s="140"/>
      <c r="ZW8" s="140"/>
      <c r="ZX8" s="140"/>
      <c r="ZY8" s="140"/>
      <c r="ZZ8" s="140"/>
      <c r="AAA8" s="140"/>
      <c r="AAB8" s="140"/>
      <c r="AAC8" s="140"/>
      <c r="AAD8" s="140"/>
      <c r="AAE8" s="140"/>
      <c r="AAF8" s="140"/>
      <c r="AAG8" s="140"/>
      <c r="AAH8" s="140"/>
      <c r="AAI8" s="140"/>
      <c r="AAJ8" s="140"/>
      <c r="AAK8" s="140"/>
      <c r="AAL8" s="140"/>
      <c r="AAM8" s="140"/>
      <c r="AAN8" s="140"/>
      <c r="AAO8" s="140"/>
      <c r="AAP8" s="140"/>
      <c r="AAQ8" s="140"/>
      <c r="AAR8" s="140"/>
      <c r="AAS8" s="140"/>
      <c r="AAT8" s="140"/>
      <c r="AAU8" s="140"/>
      <c r="AAV8" s="140"/>
      <c r="AAW8" s="140"/>
      <c r="AAX8" s="140"/>
      <c r="AAY8" s="140"/>
      <c r="AAZ8" s="140"/>
      <c r="ABA8" s="140"/>
      <c r="ABB8" s="140"/>
      <c r="ABC8" s="140"/>
      <c r="ABD8" s="140"/>
      <c r="ABE8" s="140"/>
      <c r="ABF8" s="140"/>
      <c r="ABG8" s="140"/>
      <c r="ABH8" s="140"/>
      <c r="ABI8" s="140"/>
      <c r="ABJ8" s="140"/>
      <c r="ABK8" s="140"/>
      <c r="ABL8" s="140"/>
      <c r="ABM8" s="140"/>
      <c r="ABN8" s="140"/>
      <c r="ABO8" s="140"/>
      <c r="ABP8" s="140"/>
      <c r="ABQ8" s="140"/>
      <c r="ABR8" s="140"/>
      <c r="ABS8" s="140"/>
      <c r="ABT8" s="140"/>
      <c r="ABU8" s="140"/>
      <c r="ABV8" s="140"/>
      <c r="ABW8" s="140"/>
      <c r="ABX8" s="140"/>
      <c r="ABY8" s="140"/>
      <c r="ABZ8" s="140"/>
      <c r="ACA8" s="140"/>
      <c r="ACB8" s="140"/>
      <c r="ACC8" s="140"/>
      <c r="ACD8" s="140"/>
      <c r="ACE8" s="140"/>
      <c r="ACF8" s="140"/>
      <c r="ACG8" s="140"/>
      <c r="ACH8" s="140"/>
      <c r="ACI8" s="140"/>
      <c r="ACJ8" s="140"/>
      <c r="ACK8" s="140"/>
      <c r="ACL8" s="140"/>
      <c r="ACM8" s="140"/>
      <c r="ACN8" s="140"/>
      <c r="ACO8" s="140"/>
      <c r="ACP8" s="140"/>
      <c r="ACQ8" s="140"/>
      <c r="ACR8" s="140"/>
      <c r="ACS8" s="140"/>
      <c r="ACT8" s="140"/>
      <c r="ACU8" s="140"/>
      <c r="ACV8" s="140"/>
      <c r="ACW8" s="140"/>
      <c r="ACX8" s="140"/>
      <c r="ACY8" s="140"/>
      <c r="ACZ8" s="140"/>
      <c r="ADA8" s="140"/>
      <c r="ADB8" s="140"/>
      <c r="ADC8" s="140"/>
      <c r="ADD8" s="140"/>
      <c r="ADE8" s="140"/>
      <c r="ADF8" s="140"/>
      <c r="ADG8" s="140"/>
      <c r="ADH8" s="140"/>
      <c r="ADI8" s="140"/>
      <c r="ADJ8" s="140"/>
      <c r="ADK8" s="140"/>
      <c r="ADL8" s="140"/>
      <c r="ADM8" s="140"/>
      <c r="ADN8" s="140"/>
      <c r="ADO8" s="140"/>
      <c r="ADP8" s="140"/>
      <c r="ADQ8" s="140"/>
      <c r="ADR8" s="140"/>
      <c r="ADS8" s="140"/>
      <c r="ADT8" s="140"/>
      <c r="ADU8" s="140"/>
      <c r="ADV8" s="140"/>
      <c r="ADW8" s="140"/>
      <c r="ADX8" s="140"/>
      <c r="ADY8" s="140"/>
      <c r="ADZ8" s="140"/>
      <c r="AEA8" s="140"/>
      <c r="AEB8" s="140"/>
      <c r="AEC8" s="140"/>
      <c r="AED8" s="140"/>
      <c r="AEE8" s="140"/>
      <c r="AEF8" s="140"/>
      <c r="AEG8" s="140"/>
      <c r="AEH8" s="140"/>
      <c r="AEI8" s="140"/>
      <c r="AEJ8" s="140"/>
      <c r="AEK8" s="140"/>
      <c r="AEL8" s="140"/>
      <c r="AEM8" s="140"/>
      <c r="AEN8" s="140"/>
      <c r="AEO8" s="140"/>
      <c r="AEP8" s="140"/>
      <c r="AEQ8" s="140"/>
      <c r="AER8" s="140"/>
      <c r="AES8" s="140"/>
      <c r="AET8" s="140"/>
      <c r="AEU8" s="140"/>
      <c r="AEV8" s="140"/>
      <c r="AEW8" s="140"/>
      <c r="AEX8" s="140"/>
      <c r="AEY8" s="140"/>
      <c r="AEZ8" s="140"/>
      <c r="AFA8" s="140"/>
      <c r="AFB8" s="140"/>
      <c r="AFC8" s="140"/>
      <c r="AFD8" s="140"/>
      <c r="AFE8" s="140"/>
      <c r="AFF8" s="140"/>
      <c r="AFG8" s="140"/>
      <c r="AFH8" s="140"/>
      <c r="AFI8" s="140"/>
      <c r="AFJ8" s="140"/>
      <c r="AFK8" s="140"/>
      <c r="AFL8" s="140"/>
      <c r="AFM8" s="140"/>
      <c r="AFN8" s="140"/>
      <c r="AFO8" s="140"/>
      <c r="AFP8" s="140"/>
      <c r="AFQ8" s="140"/>
      <c r="AFR8" s="140"/>
      <c r="AFS8" s="140"/>
      <c r="AFT8" s="140"/>
      <c r="AFU8" s="140"/>
      <c r="AFV8" s="140"/>
      <c r="AFW8" s="140"/>
      <c r="AFX8" s="140"/>
      <c r="AFY8" s="140"/>
      <c r="AFZ8" s="140"/>
      <c r="AGA8" s="140"/>
      <c r="AGB8" s="140"/>
      <c r="AGC8" s="140"/>
      <c r="AGD8" s="140"/>
      <c r="AGE8" s="140"/>
      <c r="AGF8" s="140"/>
      <c r="AGG8" s="140"/>
      <c r="AGH8" s="140"/>
      <c r="AGI8" s="140"/>
      <c r="AGJ8" s="140"/>
      <c r="AGK8" s="140"/>
      <c r="AGL8" s="140"/>
      <c r="AGM8" s="140"/>
      <c r="AGN8" s="140"/>
      <c r="AGO8" s="140"/>
      <c r="AGP8" s="140"/>
      <c r="AGQ8" s="140"/>
      <c r="AGR8" s="140"/>
      <c r="AGS8" s="140"/>
      <c r="AGT8" s="140"/>
      <c r="AGU8" s="140"/>
      <c r="AGV8" s="140"/>
      <c r="AGW8" s="140"/>
      <c r="AGX8" s="140"/>
      <c r="AGY8" s="140"/>
      <c r="AGZ8" s="140"/>
      <c r="AHA8" s="140"/>
      <c r="AHB8" s="140"/>
      <c r="AHC8" s="140"/>
      <c r="AHD8" s="140"/>
      <c r="AHE8" s="140"/>
      <c r="AHF8" s="140"/>
      <c r="AHG8" s="140"/>
      <c r="AHH8" s="140"/>
      <c r="AHI8" s="140"/>
      <c r="AHJ8" s="140"/>
      <c r="AHK8" s="140"/>
      <c r="AHL8" s="140"/>
      <c r="AHM8" s="140"/>
      <c r="AHN8" s="140"/>
      <c r="AHO8" s="140"/>
      <c r="AHP8" s="140"/>
      <c r="AHQ8" s="140"/>
      <c r="AHR8" s="140"/>
      <c r="AHS8" s="140"/>
      <c r="AHT8" s="140"/>
      <c r="AHU8" s="140"/>
      <c r="AHV8" s="140"/>
      <c r="AHW8" s="140"/>
      <c r="AHX8" s="140"/>
      <c r="AHY8" s="140"/>
      <c r="AHZ8" s="140"/>
      <c r="AIA8" s="140"/>
      <c r="AIB8" s="140"/>
      <c r="AIC8" s="140"/>
      <c r="AID8" s="140"/>
      <c r="AIE8" s="140"/>
      <c r="AIF8" s="140"/>
      <c r="AIG8" s="140"/>
      <c r="AIH8" s="140"/>
      <c r="AII8" s="140"/>
      <c r="AIJ8" s="140"/>
      <c r="AIK8" s="140"/>
      <c r="AIL8" s="140"/>
      <c r="AIM8" s="140"/>
      <c r="AIN8" s="140"/>
      <c r="AIO8" s="140"/>
      <c r="AIP8" s="140"/>
      <c r="AIQ8" s="140"/>
      <c r="AIR8" s="140"/>
      <c r="AIS8" s="140"/>
      <c r="AIT8" s="140"/>
      <c r="AIU8" s="140"/>
      <c r="AIV8" s="140"/>
      <c r="AIW8" s="140"/>
      <c r="AIX8" s="140"/>
      <c r="AIY8" s="140"/>
      <c r="AIZ8" s="140"/>
      <c r="AJA8" s="140"/>
      <c r="AJB8" s="140"/>
      <c r="AJC8" s="140"/>
      <c r="AJD8" s="140"/>
      <c r="AJE8" s="140"/>
      <c r="AJF8" s="140"/>
      <c r="AJG8" s="140"/>
      <c r="AJH8" s="140"/>
      <c r="AJI8" s="140"/>
      <c r="AJJ8" s="140"/>
      <c r="AJK8" s="140"/>
      <c r="AJL8" s="140"/>
      <c r="AJM8" s="140"/>
      <c r="AJN8" s="140"/>
      <c r="AJO8" s="140"/>
      <c r="AJP8" s="140"/>
      <c r="AJQ8" s="140"/>
      <c r="AJR8" s="140"/>
      <c r="AJS8" s="140"/>
      <c r="AJT8" s="140"/>
      <c r="AJU8" s="140"/>
      <c r="AJV8" s="140"/>
      <c r="AJW8" s="140"/>
      <c r="AJX8" s="140"/>
      <c r="AJY8" s="140"/>
      <c r="AJZ8" s="140"/>
      <c r="AKA8" s="140"/>
      <c r="AKB8" s="140"/>
      <c r="AKC8" s="140"/>
      <c r="AKD8" s="140"/>
      <c r="AKE8" s="140"/>
      <c r="AKF8" s="140"/>
      <c r="AKG8" s="140"/>
      <c r="AKH8" s="140"/>
      <c r="AKI8" s="140"/>
      <c r="AKJ8" s="140"/>
      <c r="AKK8" s="140"/>
      <c r="AKL8" s="140"/>
      <c r="AKM8" s="140"/>
      <c r="AKN8" s="140"/>
      <c r="AKO8" s="140"/>
      <c r="AKP8" s="140"/>
      <c r="AKQ8" s="140"/>
      <c r="AKR8" s="140"/>
      <c r="AKS8" s="140"/>
      <c r="AKT8" s="140"/>
      <c r="AKU8" s="140"/>
      <c r="AKV8" s="140"/>
      <c r="AKW8" s="140"/>
      <c r="AKX8" s="140"/>
      <c r="AKY8" s="140"/>
      <c r="AKZ8" s="140"/>
      <c r="ALA8" s="140"/>
      <c r="ALB8" s="140"/>
      <c r="ALC8" s="140"/>
      <c r="ALD8" s="140"/>
      <c r="ALE8" s="140"/>
      <c r="ALF8" s="140"/>
      <c r="ALG8" s="140"/>
      <c r="ALH8" s="140"/>
      <c r="ALI8" s="140"/>
      <c r="ALJ8" s="140"/>
      <c r="ALK8" s="140"/>
      <c r="ALL8" s="140"/>
      <c r="ALM8" s="140"/>
      <c r="ALN8" s="140"/>
      <c r="ALO8" s="140"/>
      <c r="ALP8" s="140"/>
      <c r="ALQ8" s="140"/>
      <c r="ALR8" s="140"/>
      <c r="ALS8" s="140"/>
      <c r="ALT8" s="140"/>
      <c r="ALU8" s="140"/>
      <c r="ALV8" s="140"/>
      <c r="ALW8" s="140"/>
      <c r="ALX8" s="140"/>
      <c r="ALY8" s="140"/>
      <c r="ALZ8" s="140"/>
      <c r="AMA8" s="140"/>
      <c r="AMB8" s="140"/>
      <c r="AMC8" s="140"/>
      <c r="AMD8" s="140"/>
      <c r="AME8" s="140"/>
      <c r="AMF8" s="140"/>
      <c r="AMG8" s="140"/>
      <c r="AMH8" s="140"/>
      <c r="AMI8" s="140"/>
      <c r="AMJ8" s="140"/>
      <c r="AMK8" s="140"/>
      <c r="AML8" s="140"/>
      <c r="AMM8" s="140"/>
      <c r="AMN8" s="140"/>
      <c r="AMO8" s="140"/>
      <c r="AMP8" s="140"/>
      <c r="AMQ8" s="140"/>
      <c r="AMR8" s="140"/>
      <c r="AMS8" s="140"/>
      <c r="AMT8" s="140"/>
      <c r="AMU8" s="140"/>
      <c r="AMV8" s="140"/>
      <c r="AMW8" s="140"/>
      <c r="AMX8" s="140"/>
      <c r="AMY8" s="140"/>
      <c r="AMZ8" s="140"/>
      <c r="ANA8" s="140"/>
      <c r="ANB8" s="140"/>
      <c r="ANC8" s="140"/>
      <c r="AND8" s="140"/>
      <c r="ANE8" s="140"/>
      <c r="ANF8" s="140"/>
      <c r="ANG8" s="140"/>
      <c r="ANH8" s="140"/>
      <c r="ANI8" s="140"/>
      <c r="ANJ8" s="140"/>
      <c r="ANK8" s="140"/>
      <c r="ANL8" s="140"/>
      <c r="ANM8" s="140"/>
      <c r="ANN8" s="140"/>
      <c r="ANO8" s="140"/>
      <c r="ANP8" s="140"/>
      <c r="ANQ8" s="140"/>
      <c r="ANR8" s="140"/>
      <c r="ANS8" s="140"/>
      <c r="ANT8" s="140"/>
      <c r="ANU8" s="140"/>
      <c r="ANV8" s="140"/>
      <c r="ANW8" s="140"/>
      <c r="ANX8" s="140"/>
      <c r="ANY8" s="140"/>
      <c r="ANZ8" s="140"/>
      <c r="AOA8" s="140"/>
      <c r="AOB8" s="140"/>
      <c r="AOC8" s="140"/>
      <c r="AOD8" s="140"/>
      <c r="AOE8" s="140"/>
      <c r="AOF8" s="140"/>
      <c r="AOG8" s="140"/>
      <c r="AOH8" s="140"/>
      <c r="AOI8" s="140"/>
      <c r="AOJ8" s="140"/>
      <c r="AOK8" s="140"/>
      <c r="AOL8" s="140"/>
      <c r="AOM8" s="140"/>
      <c r="AON8" s="140"/>
      <c r="AOO8" s="140"/>
      <c r="AOP8" s="140"/>
      <c r="AOQ8" s="140"/>
      <c r="AOR8" s="140"/>
      <c r="AOS8" s="140"/>
      <c r="AOT8" s="140"/>
      <c r="AOU8" s="140"/>
      <c r="AOV8" s="140"/>
      <c r="AOW8" s="140"/>
      <c r="AOX8" s="140"/>
      <c r="AOY8" s="140"/>
      <c r="AOZ8" s="140"/>
      <c r="APA8" s="140"/>
      <c r="APB8" s="140"/>
      <c r="APC8" s="140"/>
      <c r="APD8" s="140"/>
      <c r="APE8" s="140"/>
      <c r="APF8" s="140"/>
      <c r="APG8" s="140"/>
      <c r="APH8" s="140"/>
      <c r="API8" s="140"/>
      <c r="APJ8" s="140"/>
      <c r="APK8" s="140"/>
      <c r="APL8" s="140"/>
      <c r="APM8" s="140"/>
      <c r="APN8" s="140"/>
      <c r="APO8" s="140"/>
      <c r="APP8" s="140"/>
      <c r="APQ8" s="140"/>
      <c r="APR8" s="140"/>
      <c r="APS8" s="140"/>
      <c r="APT8" s="140"/>
      <c r="APU8" s="140"/>
      <c r="APV8" s="140"/>
      <c r="APW8" s="140"/>
      <c r="APX8" s="140"/>
      <c r="APY8" s="140"/>
      <c r="APZ8" s="140"/>
      <c r="AQA8" s="140"/>
      <c r="AQB8" s="140"/>
      <c r="AQC8" s="140"/>
      <c r="AQD8" s="140"/>
      <c r="AQE8" s="140"/>
      <c r="AQF8" s="140"/>
      <c r="AQG8" s="140"/>
      <c r="AQH8" s="140"/>
      <c r="AQI8" s="140"/>
      <c r="AQJ8" s="140"/>
      <c r="AQK8" s="140"/>
      <c r="AQL8" s="140"/>
      <c r="AQM8" s="140"/>
      <c r="AQN8" s="140"/>
      <c r="AQO8" s="140"/>
      <c r="AQP8" s="140"/>
      <c r="AQQ8" s="140"/>
      <c r="AQR8" s="140"/>
      <c r="AQS8" s="140"/>
      <c r="AQT8" s="140"/>
      <c r="AQU8" s="140"/>
      <c r="AQV8" s="140"/>
      <c r="AQW8" s="140"/>
      <c r="AQX8" s="140"/>
      <c r="AQY8" s="140"/>
      <c r="AQZ8" s="140"/>
      <c r="ARA8" s="140"/>
      <c r="ARB8" s="140"/>
      <c r="ARC8" s="140"/>
      <c r="ARD8" s="140"/>
      <c r="ARE8" s="140"/>
      <c r="ARF8" s="140"/>
      <c r="ARG8" s="140"/>
      <c r="ARH8" s="140"/>
      <c r="ARI8" s="140"/>
      <c r="ARJ8" s="140"/>
      <c r="ARK8" s="140"/>
      <c r="ARL8" s="140"/>
      <c r="ARM8" s="140"/>
      <c r="ARN8" s="140"/>
      <c r="ARO8" s="140"/>
      <c r="ARP8" s="140"/>
      <c r="ARQ8" s="140"/>
      <c r="ARR8" s="140"/>
      <c r="ARS8" s="140"/>
      <c r="ART8" s="140"/>
      <c r="ARU8" s="140"/>
      <c r="ARV8" s="140"/>
      <c r="ARW8" s="140"/>
      <c r="ARX8" s="140"/>
      <c r="ARY8" s="140"/>
      <c r="ARZ8" s="140"/>
      <c r="ASA8" s="140"/>
      <c r="ASB8" s="140"/>
      <c r="ASC8" s="140"/>
      <c r="ASD8" s="140"/>
      <c r="ASE8" s="140"/>
      <c r="ASF8" s="140"/>
      <c r="ASG8" s="140"/>
      <c r="ASH8" s="140"/>
      <c r="ASI8" s="140"/>
      <c r="ASJ8" s="140"/>
      <c r="ASK8" s="140"/>
      <c r="ASL8" s="140"/>
      <c r="ASM8" s="140"/>
      <c r="ASN8" s="140"/>
      <c r="ASO8" s="140"/>
      <c r="ASP8" s="140"/>
      <c r="ASQ8" s="140"/>
      <c r="ASR8" s="140"/>
      <c r="ASS8" s="140"/>
      <c r="AST8" s="140"/>
      <c r="ASU8" s="140"/>
      <c r="ASV8" s="140"/>
      <c r="ASW8" s="140"/>
      <c r="ASX8" s="140"/>
      <c r="ASY8" s="140"/>
      <c r="ASZ8" s="140"/>
      <c r="ATA8" s="140"/>
      <c r="ATB8" s="140"/>
      <c r="ATC8" s="140"/>
      <c r="ATD8" s="140"/>
      <c r="ATE8" s="140"/>
      <c r="ATF8" s="140"/>
      <c r="ATG8" s="140"/>
      <c r="ATH8" s="140"/>
      <c r="ATI8" s="140"/>
      <c r="ATJ8" s="140"/>
      <c r="ATK8" s="140"/>
      <c r="ATL8" s="140"/>
      <c r="ATM8" s="140"/>
      <c r="ATN8" s="140"/>
      <c r="ATO8" s="140"/>
      <c r="ATP8" s="140"/>
      <c r="ATQ8" s="140"/>
      <c r="ATR8" s="140"/>
      <c r="ATS8" s="140"/>
      <c r="ATT8" s="140"/>
      <c r="ATU8" s="140"/>
      <c r="ATV8" s="140"/>
      <c r="ATW8" s="140"/>
      <c r="ATX8" s="140"/>
      <c r="ATY8" s="140"/>
      <c r="ATZ8" s="140"/>
      <c r="AUA8" s="140"/>
      <c r="AUB8" s="140"/>
      <c r="AUC8" s="140"/>
      <c r="AUD8" s="140"/>
      <c r="AUE8" s="140"/>
      <c r="AUF8" s="140"/>
      <c r="AUG8" s="140"/>
      <c r="AUH8" s="140"/>
      <c r="AUI8" s="140"/>
      <c r="AUJ8" s="140"/>
      <c r="AUK8" s="140"/>
      <c r="AUL8" s="140"/>
      <c r="AUM8" s="140"/>
      <c r="AUN8" s="140"/>
      <c r="AUO8" s="140"/>
      <c r="AUP8" s="140"/>
      <c r="AUQ8" s="140"/>
      <c r="AUR8" s="140"/>
      <c r="AUS8" s="140"/>
      <c r="AUT8" s="140"/>
      <c r="AUU8" s="140"/>
      <c r="AUV8" s="140"/>
      <c r="AUW8" s="140"/>
      <c r="AUX8" s="140"/>
      <c r="AUY8" s="140"/>
      <c r="AUZ8" s="140"/>
      <c r="AVA8" s="140"/>
      <c r="AVB8" s="140"/>
      <c r="AVC8" s="140"/>
      <c r="AVD8" s="140"/>
      <c r="AVE8" s="140"/>
      <c r="AVF8" s="140"/>
      <c r="AVG8" s="140"/>
      <c r="AVH8" s="140"/>
      <c r="AVI8" s="140"/>
      <c r="AVJ8" s="140"/>
      <c r="AVK8" s="140"/>
      <c r="AVL8" s="140"/>
      <c r="AVM8" s="140"/>
      <c r="AVN8" s="140"/>
      <c r="AVO8" s="140"/>
      <c r="AVP8" s="140"/>
      <c r="AVQ8" s="140"/>
      <c r="AVR8" s="140"/>
      <c r="AVS8" s="140"/>
      <c r="AVT8" s="140"/>
      <c r="AVU8" s="140"/>
      <c r="AVV8" s="140"/>
      <c r="AVW8" s="140"/>
      <c r="AVX8" s="140"/>
      <c r="AVY8" s="140"/>
      <c r="AVZ8" s="140"/>
      <c r="AWA8" s="140"/>
      <c r="AWB8" s="140"/>
      <c r="AWC8" s="140"/>
      <c r="AWD8" s="140"/>
      <c r="AWE8" s="140"/>
      <c r="AWF8" s="140"/>
      <c r="AWG8" s="140"/>
      <c r="AWH8" s="140"/>
      <c r="AWI8" s="140"/>
      <c r="AWJ8" s="140"/>
      <c r="AWK8" s="140"/>
      <c r="AWL8" s="140"/>
      <c r="AWM8" s="140"/>
      <c r="AWN8" s="140"/>
      <c r="AWO8" s="140"/>
      <c r="AWP8" s="140"/>
      <c r="AWQ8" s="140"/>
      <c r="AWR8" s="140"/>
      <c r="AWS8" s="140"/>
      <c r="AWT8" s="140"/>
      <c r="AWU8" s="140"/>
      <c r="AWV8" s="140"/>
      <c r="AWW8" s="140"/>
      <c r="AWX8" s="140"/>
      <c r="AWY8" s="140"/>
      <c r="AWZ8" s="140"/>
    </row>
    <row r="9" spans="1:1300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  <c r="JD9" s="140"/>
      <c r="JE9" s="140"/>
      <c r="JF9" s="140"/>
      <c r="JG9" s="140"/>
      <c r="JH9" s="140"/>
      <c r="JI9" s="140"/>
      <c r="JJ9" s="140"/>
      <c r="JK9" s="140"/>
      <c r="JL9" s="140"/>
      <c r="JM9" s="140"/>
      <c r="JN9" s="140"/>
      <c r="JO9" s="140"/>
      <c r="JP9" s="140"/>
      <c r="JQ9" s="140"/>
      <c r="JR9" s="140"/>
      <c r="JS9" s="140"/>
      <c r="JT9" s="140"/>
      <c r="JU9" s="140"/>
      <c r="JV9" s="140"/>
      <c r="JW9" s="140"/>
      <c r="JX9" s="140"/>
      <c r="JY9" s="140"/>
      <c r="JZ9" s="140"/>
      <c r="KA9" s="140"/>
      <c r="KB9" s="140"/>
      <c r="KC9" s="140"/>
      <c r="KD9" s="140"/>
      <c r="KE9" s="140"/>
      <c r="KF9" s="140"/>
      <c r="KG9" s="140"/>
      <c r="KH9" s="140"/>
      <c r="KI9" s="140"/>
      <c r="KJ9" s="140"/>
      <c r="KK9" s="140"/>
      <c r="KL9" s="140"/>
      <c r="KM9" s="140"/>
      <c r="KN9" s="140"/>
      <c r="KO9" s="140"/>
      <c r="KP9" s="140"/>
      <c r="KQ9" s="140"/>
      <c r="KR9" s="140"/>
      <c r="KS9" s="140"/>
      <c r="KT9" s="140"/>
      <c r="KU9" s="140"/>
      <c r="KV9" s="140"/>
      <c r="KW9" s="140"/>
      <c r="KX9" s="140"/>
      <c r="KY9" s="140"/>
      <c r="KZ9" s="140"/>
      <c r="LA9" s="140"/>
      <c r="LB9" s="140"/>
      <c r="LC9" s="140"/>
      <c r="LD9" s="140"/>
      <c r="LE9" s="140"/>
      <c r="LF9" s="140"/>
      <c r="LG9" s="140"/>
      <c r="LH9" s="140"/>
      <c r="LI9" s="140"/>
      <c r="LJ9" s="140"/>
      <c r="LK9" s="140"/>
      <c r="LL9" s="140"/>
      <c r="LM9" s="140"/>
      <c r="LN9" s="140"/>
      <c r="LO9" s="140"/>
      <c r="LP9" s="140"/>
      <c r="LQ9" s="140"/>
      <c r="LR9" s="140"/>
      <c r="LS9" s="140"/>
      <c r="LT9" s="140"/>
      <c r="LU9" s="140"/>
      <c r="LV9" s="140"/>
      <c r="LW9" s="140"/>
      <c r="LX9" s="140"/>
      <c r="LY9" s="140"/>
      <c r="LZ9" s="140"/>
      <c r="MA9" s="140"/>
      <c r="MB9" s="140"/>
      <c r="MC9" s="140"/>
      <c r="MD9" s="140"/>
      <c r="ME9" s="140"/>
      <c r="MF9" s="140"/>
      <c r="MG9" s="140"/>
      <c r="MH9" s="140"/>
      <c r="MI9" s="140"/>
      <c r="MJ9" s="140"/>
      <c r="MK9" s="140"/>
      <c r="ML9" s="140"/>
      <c r="MM9" s="140"/>
      <c r="MN9" s="140"/>
      <c r="MO9" s="140"/>
      <c r="MP9" s="140"/>
      <c r="MQ9" s="140"/>
      <c r="MR9" s="140"/>
      <c r="MS9" s="140"/>
      <c r="MT9" s="140"/>
      <c r="MU9" s="140"/>
      <c r="MV9" s="140"/>
      <c r="MW9" s="140"/>
      <c r="MX9" s="140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40"/>
      <c r="PH9" s="140"/>
      <c r="PI9" s="140"/>
      <c r="PJ9" s="140"/>
      <c r="PK9" s="140"/>
      <c r="PL9" s="140"/>
      <c r="PM9" s="140"/>
      <c r="PN9" s="140"/>
      <c r="PO9" s="140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140"/>
      <c r="QU9" s="140"/>
      <c r="QV9" s="140"/>
      <c r="QW9" s="140"/>
      <c r="QX9" s="140"/>
      <c r="QY9" s="140"/>
      <c r="QZ9" s="140"/>
      <c r="RA9" s="140"/>
      <c r="RB9" s="140"/>
      <c r="RC9" s="140"/>
      <c r="RD9" s="140"/>
      <c r="RE9" s="140"/>
      <c r="RF9" s="140"/>
      <c r="RG9" s="140"/>
      <c r="RH9" s="140"/>
      <c r="RI9" s="140"/>
      <c r="RJ9" s="140"/>
      <c r="RK9" s="140"/>
      <c r="RL9" s="140"/>
      <c r="RM9" s="140"/>
      <c r="RN9" s="140"/>
      <c r="RO9" s="140"/>
      <c r="RP9" s="140"/>
      <c r="RQ9" s="140"/>
      <c r="RR9" s="140"/>
      <c r="RS9" s="140"/>
      <c r="RT9" s="140"/>
      <c r="RU9" s="140"/>
      <c r="RV9" s="140"/>
      <c r="RW9" s="140"/>
      <c r="RX9" s="140"/>
      <c r="RY9" s="140"/>
      <c r="RZ9" s="140"/>
      <c r="SA9" s="140"/>
      <c r="SB9" s="140"/>
      <c r="SC9" s="140"/>
      <c r="SD9" s="140"/>
      <c r="SE9" s="140"/>
      <c r="SF9" s="140"/>
      <c r="SG9" s="140"/>
      <c r="SH9" s="140"/>
      <c r="SI9" s="140"/>
      <c r="SJ9" s="140"/>
      <c r="SK9" s="140"/>
      <c r="SL9" s="140"/>
      <c r="SM9" s="140"/>
      <c r="SN9" s="140"/>
      <c r="SO9" s="140"/>
      <c r="SP9" s="140"/>
      <c r="SQ9" s="140"/>
      <c r="SR9" s="140"/>
      <c r="SS9" s="140"/>
      <c r="ST9" s="140"/>
      <c r="SU9" s="140"/>
      <c r="SV9" s="140"/>
      <c r="SW9" s="140"/>
      <c r="SX9" s="140"/>
      <c r="SY9" s="140"/>
      <c r="SZ9" s="140"/>
      <c r="TA9" s="140"/>
      <c r="TB9" s="140"/>
      <c r="TC9" s="140"/>
      <c r="TD9" s="140"/>
      <c r="TE9" s="140"/>
      <c r="TF9" s="140"/>
      <c r="TG9" s="140"/>
      <c r="TH9" s="140"/>
      <c r="TI9" s="140"/>
      <c r="TJ9" s="140"/>
      <c r="TK9" s="140"/>
      <c r="TL9" s="140"/>
      <c r="TM9" s="140"/>
      <c r="TN9" s="140"/>
      <c r="TO9" s="140"/>
      <c r="TP9" s="140"/>
      <c r="TQ9" s="140"/>
      <c r="TR9" s="140"/>
      <c r="TS9" s="140"/>
      <c r="TT9" s="140"/>
      <c r="TU9" s="140"/>
      <c r="TV9" s="140"/>
      <c r="TW9" s="140"/>
      <c r="TX9" s="140"/>
      <c r="TY9" s="140"/>
      <c r="TZ9" s="140"/>
      <c r="UA9" s="140"/>
      <c r="UB9" s="140"/>
      <c r="UC9" s="140"/>
      <c r="UD9" s="140"/>
      <c r="UE9" s="140"/>
      <c r="UF9" s="140"/>
      <c r="UG9" s="140"/>
      <c r="UH9" s="140"/>
      <c r="UI9" s="140"/>
      <c r="UJ9" s="140"/>
      <c r="UK9" s="140"/>
      <c r="UL9" s="140"/>
      <c r="UM9" s="140"/>
      <c r="UN9" s="140"/>
      <c r="UO9" s="140"/>
      <c r="UP9" s="140"/>
      <c r="UQ9" s="140"/>
      <c r="UR9" s="140"/>
      <c r="US9" s="140"/>
      <c r="UT9" s="140"/>
      <c r="UU9" s="140"/>
      <c r="UV9" s="140"/>
      <c r="UW9" s="140"/>
      <c r="UX9" s="140"/>
      <c r="UY9" s="140"/>
      <c r="UZ9" s="140"/>
      <c r="VA9" s="140"/>
      <c r="VB9" s="140"/>
      <c r="VC9" s="140"/>
      <c r="VD9" s="140"/>
      <c r="VE9" s="140"/>
      <c r="VF9" s="140"/>
      <c r="VG9" s="140"/>
      <c r="VH9" s="140"/>
      <c r="VI9" s="140"/>
      <c r="VJ9" s="140"/>
      <c r="VK9" s="140"/>
      <c r="VL9" s="140"/>
      <c r="VM9" s="140"/>
      <c r="VN9" s="140"/>
      <c r="VO9" s="140"/>
      <c r="VP9" s="140"/>
      <c r="VQ9" s="140"/>
      <c r="VR9" s="140"/>
      <c r="VS9" s="140"/>
      <c r="VT9" s="140"/>
      <c r="VU9" s="140"/>
      <c r="VV9" s="140"/>
      <c r="VW9" s="140"/>
      <c r="VX9" s="140"/>
      <c r="VY9" s="140"/>
      <c r="VZ9" s="140"/>
      <c r="WA9" s="140"/>
      <c r="WB9" s="140"/>
      <c r="WC9" s="140"/>
      <c r="WD9" s="140"/>
      <c r="WE9" s="140"/>
      <c r="WF9" s="140"/>
      <c r="WG9" s="140"/>
      <c r="WH9" s="140"/>
      <c r="WI9" s="140"/>
      <c r="WJ9" s="140"/>
      <c r="WK9" s="140"/>
      <c r="WL9" s="140"/>
      <c r="WM9" s="140"/>
      <c r="WN9" s="140"/>
      <c r="WO9" s="140"/>
      <c r="WP9" s="140"/>
      <c r="WQ9" s="140"/>
      <c r="WR9" s="140"/>
      <c r="WS9" s="140"/>
      <c r="WT9" s="140"/>
      <c r="WU9" s="140"/>
      <c r="WV9" s="140"/>
      <c r="WW9" s="140"/>
      <c r="WX9" s="140"/>
      <c r="WY9" s="140"/>
      <c r="WZ9" s="140"/>
      <c r="XA9" s="140"/>
      <c r="XB9" s="140"/>
      <c r="XC9" s="140"/>
      <c r="XD9" s="140"/>
      <c r="XE9" s="140"/>
      <c r="XF9" s="140"/>
      <c r="XG9" s="140"/>
      <c r="XH9" s="140"/>
      <c r="XI9" s="140"/>
      <c r="XJ9" s="140"/>
      <c r="XK9" s="140"/>
      <c r="XL9" s="140"/>
      <c r="XM9" s="140"/>
      <c r="XN9" s="140"/>
      <c r="XO9" s="140"/>
      <c r="XP9" s="140"/>
      <c r="XQ9" s="140"/>
      <c r="XR9" s="140"/>
      <c r="XS9" s="140"/>
      <c r="XT9" s="140"/>
      <c r="XU9" s="140"/>
      <c r="XV9" s="140"/>
      <c r="XW9" s="140"/>
      <c r="XX9" s="140"/>
      <c r="XY9" s="140"/>
      <c r="XZ9" s="140"/>
      <c r="YA9" s="140"/>
      <c r="YB9" s="140"/>
      <c r="YC9" s="140"/>
      <c r="YD9" s="140"/>
      <c r="YE9" s="140"/>
      <c r="YF9" s="140"/>
      <c r="YG9" s="140"/>
      <c r="YH9" s="140"/>
      <c r="YI9" s="140"/>
      <c r="YJ9" s="140"/>
      <c r="YK9" s="140"/>
      <c r="YL9" s="140"/>
      <c r="YM9" s="140"/>
      <c r="YN9" s="140"/>
      <c r="YO9" s="140"/>
      <c r="YP9" s="140"/>
      <c r="YQ9" s="140"/>
      <c r="YR9" s="140"/>
      <c r="YS9" s="140"/>
      <c r="YT9" s="140"/>
      <c r="YU9" s="140"/>
      <c r="YV9" s="140"/>
      <c r="YW9" s="140"/>
      <c r="YX9" s="140"/>
      <c r="YY9" s="140"/>
      <c r="YZ9" s="140"/>
      <c r="ZA9" s="140"/>
      <c r="ZB9" s="140"/>
      <c r="ZC9" s="140"/>
      <c r="ZD9" s="140"/>
      <c r="ZE9" s="140"/>
      <c r="ZF9" s="140"/>
      <c r="ZG9" s="140"/>
      <c r="ZH9" s="140"/>
      <c r="ZI9" s="140"/>
      <c r="ZJ9" s="140"/>
      <c r="ZK9" s="140"/>
      <c r="ZL9" s="140"/>
      <c r="ZM9" s="140"/>
      <c r="ZN9" s="140"/>
      <c r="ZO9" s="140"/>
      <c r="ZP9" s="140"/>
      <c r="ZQ9" s="140"/>
      <c r="ZR9" s="140"/>
      <c r="ZS9" s="140"/>
      <c r="ZT9" s="140"/>
      <c r="ZU9" s="140"/>
      <c r="ZV9" s="140"/>
      <c r="ZW9" s="140"/>
      <c r="ZX9" s="140"/>
      <c r="ZY9" s="140"/>
      <c r="ZZ9" s="140"/>
      <c r="AAA9" s="140"/>
      <c r="AAB9" s="140"/>
      <c r="AAC9" s="140"/>
      <c r="AAD9" s="140"/>
      <c r="AAE9" s="140"/>
      <c r="AAF9" s="140"/>
      <c r="AAG9" s="140"/>
      <c r="AAH9" s="140"/>
      <c r="AAI9" s="140"/>
      <c r="AAJ9" s="140"/>
      <c r="AAK9" s="140"/>
      <c r="AAL9" s="140"/>
      <c r="AAM9" s="140"/>
      <c r="AAN9" s="140"/>
      <c r="AAO9" s="140"/>
      <c r="AAP9" s="140"/>
      <c r="AAQ9" s="140"/>
      <c r="AAR9" s="140"/>
      <c r="AAS9" s="140"/>
      <c r="AAT9" s="140"/>
      <c r="AAU9" s="140"/>
      <c r="AAV9" s="140"/>
      <c r="AAW9" s="140"/>
      <c r="AAX9" s="140"/>
      <c r="AAY9" s="140"/>
      <c r="AAZ9" s="140"/>
      <c r="ABA9" s="140"/>
      <c r="ABB9" s="140"/>
      <c r="ABC9" s="140"/>
      <c r="ABD9" s="140"/>
      <c r="ABE9" s="140"/>
      <c r="ABF9" s="140"/>
      <c r="ABG9" s="140"/>
      <c r="ABH9" s="140"/>
      <c r="ABI9" s="140"/>
      <c r="ABJ9" s="140"/>
      <c r="ABK9" s="140"/>
      <c r="ABL9" s="140"/>
      <c r="ABM9" s="140"/>
      <c r="ABN9" s="140"/>
      <c r="ABO9" s="140"/>
      <c r="ABP9" s="140"/>
      <c r="ABQ9" s="140"/>
      <c r="ABR9" s="140"/>
      <c r="ABS9" s="140"/>
      <c r="ABT9" s="140"/>
      <c r="ABU9" s="140"/>
      <c r="ABV9" s="140"/>
      <c r="ABW9" s="140"/>
      <c r="ABX9" s="140"/>
      <c r="ABY9" s="140"/>
      <c r="ABZ9" s="140"/>
      <c r="ACA9" s="140"/>
      <c r="ACB9" s="140"/>
      <c r="ACC9" s="140"/>
      <c r="ACD9" s="140"/>
      <c r="ACE9" s="140"/>
      <c r="ACF9" s="140"/>
      <c r="ACG9" s="140"/>
      <c r="ACH9" s="140"/>
      <c r="ACI9" s="140"/>
      <c r="ACJ9" s="140"/>
      <c r="ACK9" s="140"/>
      <c r="ACL9" s="140"/>
      <c r="ACM9" s="140"/>
      <c r="ACN9" s="140"/>
      <c r="ACO9" s="140"/>
      <c r="ACP9" s="140"/>
      <c r="ACQ9" s="140"/>
      <c r="ACR9" s="140"/>
      <c r="ACS9" s="140"/>
      <c r="ACT9" s="140"/>
      <c r="ACU9" s="140"/>
      <c r="ACV9" s="140"/>
      <c r="ACW9" s="140"/>
      <c r="ACX9" s="140"/>
      <c r="ACY9" s="140"/>
      <c r="ACZ9" s="140"/>
      <c r="ADA9" s="140"/>
      <c r="ADB9" s="140"/>
      <c r="ADC9" s="140"/>
      <c r="ADD9" s="140"/>
      <c r="ADE9" s="140"/>
      <c r="ADF9" s="140"/>
      <c r="ADG9" s="140"/>
      <c r="ADH9" s="140"/>
      <c r="ADI9" s="140"/>
      <c r="ADJ9" s="140"/>
      <c r="ADK9" s="140"/>
      <c r="ADL9" s="140"/>
      <c r="ADM9" s="140"/>
      <c r="ADN9" s="140"/>
      <c r="ADO9" s="140"/>
      <c r="ADP9" s="140"/>
      <c r="ADQ9" s="140"/>
      <c r="ADR9" s="140"/>
      <c r="ADS9" s="140"/>
      <c r="ADT9" s="140"/>
      <c r="ADU9" s="140"/>
      <c r="ADV9" s="140"/>
      <c r="ADW9" s="140"/>
      <c r="ADX9" s="140"/>
      <c r="ADY9" s="140"/>
      <c r="ADZ9" s="140"/>
      <c r="AEA9" s="140"/>
      <c r="AEB9" s="140"/>
      <c r="AEC9" s="140"/>
      <c r="AED9" s="140"/>
      <c r="AEE9" s="140"/>
      <c r="AEF9" s="140"/>
      <c r="AEG9" s="140"/>
      <c r="AEH9" s="140"/>
      <c r="AEI9" s="140"/>
      <c r="AEJ9" s="140"/>
      <c r="AEK9" s="140"/>
      <c r="AEL9" s="140"/>
      <c r="AEM9" s="140"/>
      <c r="AEN9" s="140"/>
      <c r="AEO9" s="140"/>
      <c r="AEP9" s="140"/>
      <c r="AEQ9" s="140"/>
      <c r="AER9" s="140"/>
      <c r="AES9" s="140"/>
      <c r="AET9" s="140"/>
      <c r="AEU9" s="140"/>
      <c r="AEV9" s="140"/>
      <c r="AEW9" s="140"/>
      <c r="AEX9" s="140"/>
      <c r="AEY9" s="140"/>
      <c r="AEZ9" s="140"/>
      <c r="AFA9" s="140"/>
      <c r="AFB9" s="140"/>
      <c r="AFC9" s="140"/>
      <c r="AFD9" s="140"/>
      <c r="AFE9" s="140"/>
      <c r="AFF9" s="140"/>
      <c r="AFG9" s="140"/>
      <c r="AFH9" s="140"/>
      <c r="AFI9" s="140"/>
      <c r="AFJ9" s="140"/>
      <c r="AFK9" s="140"/>
      <c r="AFL9" s="140"/>
      <c r="AFM9" s="140"/>
      <c r="AFN9" s="140"/>
      <c r="AFO9" s="140"/>
      <c r="AFP9" s="140"/>
      <c r="AFQ9" s="140"/>
      <c r="AFR9" s="140"/>
      <c r="AFS9" s="140"/>
      <c r="AFT9" s="140"/>
      <c r="AFU9" s="140"/>
      <c r="AFV9" s="140"/>
      <c r="AFW9" s="140"/>
      <c r="AFX9" s="140"/>
      <c r="AFY9" s="140"/>
      <c r="AFZ9" s="140"/>
      <c r="AGA9" s="140"/>
      <c r="AGB9" s="140"/>
      <c r="AGC9" s="140"/>
      <c r="AGD9" s="140"/>
      <c r="AGE9" s="140"/>
      <c r="AGF9" s="140"/>
      <c r="AGG9" s="140"/>
      <c r="AGH9" s="140"/>
      <c r="AGI9" s="140"/>
      <c r="AGJ9" s="140"/>
      <c r="AGK9" s="140"/>
      <c r="AGL9" s="140"/>
      <c r="AGM9" s="140"/>
      <c r="AGN9" s="140"/>
      <c r="AGO9" s="140"/>
      <c r="AGP9" s="140"/>
      <c r="AGQ9" s="140"/>
      <c r="AGR9" s="140"/>
      <c r="AGS9" s="140"/>
      <c r="AGT9" s="140"/>
      <c r="AGU9" s="140"/>
      <c r="AGV9" s="140"/>
      <c r="AGW9" s="140"/>
      <c r="AGX9" s="140"/>
      <c r="AGY9" s="140"/>
      <c r="AGZ9" s="140"/>
      <c r="AHA9" s="140"/>
      <c r="AHB9" s="140"/>
      <c r="AHC9" s="140"/>
      <c r="AHD9" s="140"/>
      <c r="AHE9" s="140"/>
      <c r="AHF9" s="140"/>
      <c r="AHG9" s="140"/>
      <c r="AHH9" s="140"/>
      <c r="AHI9" s="140"/>
      <c r="AHJ9" s="140"/>
      <c r="AHK9" s="140"/>
      <c r="AHL9" s="140"/>
      <c r="AHM9" s="140"/>
      <c r="AHN9" s="140"/>
      <c r="AHO9" s="140"/>
      <c r="AHP9" s="140"/>
      <c r="AHQ9" s="140"/>
      <c r="AHR9" s="140"/>
      <c r="AHS9" s="140"/>
      <c r="AHT9" s="140"/>
      <c r="AHU9" s="140"/>
      <c r="AHV9" s="140"/>
      <c r="AHW9" s="140"/>
      <c r="AHX9" s="140"/>
      <c r="AHY9" s="140"/>
      <c r="AHZ9" s="140"/>
      <c r="AIA9" s="140"/>
      <c r="AIB9" s="140"/>
      <c r="AIC9" s="140"/>
      <c r="AID9" s="140"/>
      <c r="AIE9" s="140"/>
      <c r="AIF9" s="140"/>
      <c r="AIG9" s="140"/>
      <c r="AIH9" s="140"/>
      <c r="AII9" s="140"/>
      <c r="AIJ9" s="140"/>
      <c r="AIK9" s="140"/>
      <c r="AIL9" s="140"/>
      <c r="AIM9" s="140"/>
      <c r="AIN9" s="140"/>
      <c r="AIO9" s="140"/>
      <c r="AIP9" s="140"/>
      <c r="AIQ9" s="140"/>
      <c r="AIR9" s="140"/>
      <c r="AIS9" s="140"/>
      <c r="AIT9" s="140"/>
      <c r="AIU9" s="140"/>
      <c r="AIV9" s="140"/>
      <c r="AIW9" s="140"/>
      <c r="AIX9" s="140"/>
      <c r="AIY9" s="140"/>
      <c r="AIZ9" s="140"/>
      <c r="AJA9" s="140"/>
      <c r="AJB9" s="140"/>
      <c r="AJC9" s="140"/>
      <c r="AJD9" s="140"/>
      <c r="AJE9" s="140"/>
      <c r="AJF9" s="140"/>
      <c r="AJG9" s="140"/>
      <c r="AJH9" s="140"/>
      <c r="AJI9" s="140"/>
      <c r="AJJ9" s="140"/>
      <c r="AJK9" s="140"/>
      <c r="AJL9" s="140"/>
      <c r="AJM9" s="140"/>
      <c r="AJN9" s="140"/>
      <c r="AJO9" s="140"/>
      <c r="AJP9" s="140"/>
      <c r="AJQ9" s="140"/>
      <c r="AJR9" s="140"/>
      <c r="AJS9" s="140"/>
      <c r="AJT9" s="140"/>
      <c r="AJU9" s="140"/>
      <c r="AJV9" s="140"/>
      <c r="AJW9" s="140"/>
      <c r="AJX9" s="140"/>
      <c r="AJY9" s="140"/>
      <c r="AJZ9" s="140"/>
      <c r="AKA9" s="140"/>
      <c r="AKB9" s="140"/>
      <c r="AKC9" s="140"/>
      <c r="AKD9" s="140"/>
      <c r="AKE9" s="140"/>
      <c r="AKF9" s="140"/>
      <c r="AKG9" s="140"/>
      <c r="AKH9" s="140"/>
      <c r="AKI9" s="140"/>
      <c r="AKJ9" s="140"/>
      <c r="AKK9" s="140"/>
      <c r="AKL9" s="140"/>
      <c r="AKM9" s="140"/>
      <c r="AKN9" s="140"/>
      <c r="AKO9" s="140"/>
      <c r="AKP9" s="140"/>
      <c r="AKQ9" s="140"/>
      <c r="AKR9" s="140"/>
      <c r="AKS9" s="140"/>
      <c r="AKT9" s="140"/>
      <c r="AKU9" s="140"/>
      <c r="AKV9" s="140"/>
      <c r="AKW9" s="140"/>
      <c r="AKX9" s="140"/>
      <c r="AKY9" s="140"/>
      <c r="AKZ9" s="140"/>
      <c r="ALA9" s="140"/>
      <c r="ALB9" s="140"/>
      <c r="ALC9" s="140"/>
      <c r="ALD9" s="140"/>
      <c r="ALE9" s="140"/>
      <c r="ALF9" s="140"/>
      <c r="ALG9" s="140"/>
      <c r="ALH9" s="140"/>
      <c r="ALI9" s="140"/>
      <c r="ALJ9" s="140"/>
      <c r="ALK9" s="140"/>
      <c r="ALL9" s="140"/>
      <c r="ALM9" s="140"/>
      <c r="ALN9" s="140"/>
      <c r="ALO9" s="140"/>
      <c r="ALP9" s="140"/>
      <c r="ALQ9" s="140"/>
      <c r="ALR9" s="140"/>
      <c r="ALS9" s="140"/>
      <c r="ALT9" s="140"/>
      <c r="ALU9" s="140"/>
      <c r="ALV9" s="140"/>
      <c r="ALW9" s="140"/>
      <c r="ALX9" s="140"/>
      <c r="ALY9" s="140"/>
      <c r="ALZ9" s="140"/>
      <c r="AMA9" s="140"/>
      <c r="AMB9" s="140"/>
      <c r="AMC9" s="140"/>
      <c r="AMD9" s="140"/>
      <c r="AME9" s="140"/>
      <c r="AMF9" s="140"/>
      <c r="AMG9" s="140"/>
      <c r="AMH9" s="140"/>
      <c r="AMI9" s="140"/>
      <c r="AMJ9" s="140"/>
      <c r="AMK9" s="140"/>
      <c r="AML9" s="140"/>
      <c r="AMM9" s="140"/>
      <c r="AMN9" s="140"/>
      <c r="AMO9" s="140"/>
      <c r="AMP9" s="140"/>
      <c r="AMQ9" s="140"/>
      <c r="AMR9" s="140"/>
      <c r="AMS9" s="140"/>
      <c r="AMT9" s="140"/>
      <c r="AMU9" s="140"/>
      <c r="AMV9" s="140"/>
      <c r="AMW9" s="140"/>
      <c r="AMX9" s="140"/>
      <c r="AMY9" s="140"/>
      <c r="AMZ9" s="140"/>
      <c r="ANA9" s="140"/>
      <c r="ANB9" s="140"/>
      <c r="ANC9" s="140"/>
      <c r="AND9" s="140"/>
      <c r="ANE9" s="140"/>
      <c r="ANF9" s="140"/>
      <c r="ANG9" s="140"/>
      <c r="ANH9" s="140"/>
      <c r="ANI9" s="140"/>
      <c r="ANJ9" s="140"/>
      <c r="ANK9" s="140"/>
      <c r="ANL9" s="140"/>
      <c r="ANM9" s="140"/>
      <c r="ANN9" s="140"/>
      <c r="ANO9" s="140"/>
      <c r="ANP9" s="140"/>
      <c r="ANQ9" s="140"/>
      <c r="ANR9" s="140"/>
      <c r="ANS9" s="140"/>
      <c r="ANT9" s="140"/>
      <c r="ANU9" s="140"/>
      <c r="ANV9" s="140"/>
      <c r="ANW9" s="140"/>
      <c r="ANX9" s="140"/>
      <c r="ANY9" s="140"/>
      <c r="ANZ9" s="140"/>
      <c r="AOA9" s="140"/>
      <c r="AOB9" s="140"/>
      <c r="AOC9" s="140"/>
      <c r="AOD9" s="140"/>
      <c r="AOE9" s="140"/>
      <c r="AOF9" s="140"/>
      <c r="AOG9" s="140"/>
      <c r="AOH9" s="140"/>
      <c r="AOI9" s="140"/>
      <c r="AOJ9" s="140"/>
      <c r="AOK9" s="140"/>
      <c r="AOL9" s="140"/>
      <c r="AOM9" s="140"/>
      <c r="AON9" s="140"/>
      <c r="AOO9" s="140"/>
      <c r="AOP9" s="140"/>
      <c r="AOQ9" s="140"/>
      <c r="AOR9" s="140"/>
      <c r="AOS9" s="140"/>
      <c r="AOT9" s="140"/>
      <c r="AOU9" s="140"/>
      <c r="AOV9" s="140"/>
      <c r="AOW9" s="140"/>
      <c r="AOX9" s="140"/>
      <c r="AOY9" s="140"/>
      <c r="AOZ9" s="140"/>
      <c r="APA9" s="140"/>
      <c r="APB9" s="140"/>
      <c r="APC9" s="140"/>
      <c r="APD9" s="140"/>
      <c r="APE9" s="140"/>
      <c r="APF9" s="140"/>
      <c r="APG9" s="140"/>
      <c r="APH9" s="140"/>
      <c r="API9" s="140"/>
      <c r="APJ9" s="140"/>
      <c r="APK9" s="140"/>
      <c r="APL9" s="140"/>
      <c r="APM9" s="140"/>
      <c r="APN9" s="140"/>
      <c r="APO9" s="140"/>
      <c r="APP9" s="140"/>
      <c r="APQ9" s="140"/>
      <c r="APR9" s="140"/>
      <c r="APS9" s="140"/>
      <c r="APT9" s="140"/>
      <c r="APU9" s="140"/>
      <c r="APV9" s="140"/>
      <c r="APW9" s="140"/>
      <c r="APX9" s="140"/>
      <c r="APY9" s="140"/>
      <c r="APZ9" s="140"/>
      <c r="AQA9" s="140"/>
      <c r="AQB9" s="140"/>
      <c r="AQC9" s="140"/>
      <c r="AQD9" s="140"/>
      <c r="AQE9" s="140"/>
      <c r="AQF9" s="140"/>
      <c r="AQG9" s="140"/>
      <c r="AQH9" s="140"/>
      <c r="AQI9" s="140"/>
      <c r="AQJ9" s="140"/>
      <c r="AQK9" s="140"/>
      <c r="AQL9" s="140"/>
      <c r="AQM9" s="140"/>
      <c r="AQN9" s="140"/>
      <c r="AQO9" s="140"/>
      <c r="AQP9" s="140"/>
      <c r="AQQ9" s="140"/>
      <c r="AQR9" s="140"/>
      <c r="AQS9" s="140"/>
      <c r="AQT9" s="140"/>
      <c r="AQU9" s="140"/>
      <c r="AQV9" s="140"/>
      <c r="AQW9" s="140"/>
      <c r="AQX9" s="140"/>
      <c r="AQY9" s="140"/>
      <c r="AQZ9" s="140"/>
      <c r="ARA9" s="140"/>
      <c r="ARB9" s="140"/>
      <c r="ARC9" s="140"/>
      <c r="ARD9" s="140"/>
      <c r="ARE9" s="140"/>
      <c r="ARF9" s="140"/>
      <c r="ARG9" s="140"/>
      <c r="ARH9" s="140"/>
      <c r="ARI9" s="140"/>
      <c r="ARJ9" s="140"/>
      <c r="ARK9" s="140"/>
      <c r="ARL9" s="140"/>
      <c r="ARM9" s="140"/>
      <c r="ARN9" s="140"/>
      <c r="ARO9" s="140"/>
      <c r="ARP9" s="140"/>
      <c r="ARQ9" s="140"/>
      <c r="ARR9" s="140"/>
      <c r="ARS9" s="140"/>
      <c r="ART9" s="140"/>
      <c r="ARU9" s="140"/>
      <c r="ARV9" s="140"/>
      <c r="ARW9" s="140"/>
      <c r="ARX9" s="140"/>
      <c r="ARY9" s="140"/>
      <c r="ARZ9" s="140"/>
      <c r="ASA9" s="140"/>
      <c r="ASB9" s="140"/>
      <c r="ASC9" s="140"/>
      <c r="ASD9" s="140"/>
      <c r="ASE9" s="140"/>
      <c r="ASF9" s="140"/>
      <c r="ASG9" s="140"/>
      <c r="ASH9" s="140"/>
      <c r="ASI9" s="140"/>
      <c r="ASJ9" s="140"/>
      <c r="ASK9" s="140"/>
      <c r="ASL9" s="140"/>
      <c r="ASM9" s="140"/>
      <c r="ASN9" s="140"/>
      <c r="ASO9" s="140"/>
      <c r="ASP9" s="140"/>
      <c r="ASQ9" s="140"/>
      <c r="ASR9" s="140"/>
      <c r="ASS9" s="140"/>
      <c r="AST9" s="140"/>
      <c r="ASU9" s="140"/>
      <c r="ASV9" s="140"/>
      <c r="ASW9" s="140"/>
      <c r="ASX9" s="140"/>
      <c r="ASY9" s="140"/>
      <c r="ASZ9" s="140"/>
      <c r="ATA9" s="140"/>
      <c r="ATB9" s="140"/>
      <c r="ATC9" s="140"/>
      <c r="ATD9" s="140"/>
      <c r="ATE9" s="140"/>
      <c r="ATF9" s="140"/>
      <c r="ATG9" s="140"/>
      <c r="ATH9" s="140"/>
      <c r="ATI9" s="140"/>
      <c r="ATJ9" s="140"/>
      <c r="ATK9" s="140"/>
      <c r="ATL9" s="140"/>
      <c r="ATM9" s="140"/>
      <c r="ATN9" s="140"/>
      <c r="ATO9" s="140"/>
      <c r="ATP9" s="140"/>
      <c r="ATQ9" s="140"/>
      <c r="ATR9" s="140"/>
      <c r="ATS9" s="140"/>
      <c r="ATT9" s="140"/>
      <c r="ATU9" s="140"/>
      <c r="ATV9" s="140"/>
      <c r="ATW9" s="140"/>
      <c r="ATX9" s="140"/>
      <c r="ATY9" s="140"/>
      <c r="ATZ9" s="140"/>
      <c r="AUA9" s="140"/>
      <c r="AUB9" s="140"/>
      <c r="AUC9" s="140"/>
      <c r="AUD9" s="140"/>
      <c r="AUE9" s="140"/>
      <c r="AUF9" s="140"/>
      <c r="AUG9" s="140"/>
      <c r="AUH9" s="140"/>
      <c r="AUI9" s="140"/>
      <c r="AUJ9" s="140"/>
      <c r="AUK9" s="140"/>
      <c r="AUL9" s="140"/>
      <c r="AUM9" s="140"/>
      <c r="AUN9" s="140"/>
      <c r="AUO9" s="140"/>
      <c r="AUP9" s="140"/>
      <c r="AUQ9" s="140"/>
      <c r="AUR9" s="140"/>
      <c r="AUS9" s="140"/>
      <c r="AUT9" s="140"/>
      <c r="AUU9" s="140"/>
      <c r="AUV9" s="140"/>
      <c r="AUW9" s="140"/>
      <c r="AUX9" s="140"/>
      <c r="AUY9" s="140"/>
      <c r="AUZ9" s="140"/>
      <c r="AVA9" s="140"/>
      <c r="AVB9" s="140"/>
      <c r="AVC9" s="140"/>
      <c r="AVD9" s="140"/>
      <c r="AVE9" s="140"/>
      <c r="AVF9" s="140"/>
      <c r="AVG9" s="140"/>
      <c r="AVH9" s="140"/>
      <c r="AVI9" s="140"/>
      <c r="AVJ9" s="140"/>
      <c r="AVK9" s="140"/>
      <c r="AVL9" s="140"/>
      <c r="AVM9" s="140"/>
      <c r="AVN9" s="140"/>
      <c r="AVO9" s="140"/>
      <c r="AVP9" s="140"/>
      <c r="AVQ9" s="140"/>
      <c r="AVR9" s="140"/>
      <c r="AVS9" s="140"/>
      <c r="AVT9" s="140"/>
      <c r="AVU9" s="140"/>
      <c r="AVV9" s="140"/>
      <c r="AVW9" s="140"/>
      <c r="AVX9" s="140"/>
      <c r="AVY9" s="140"/>
      <c r="AVZ9" s="140"/>
      <c r="AWA9" s="140"/>
      <c r="AWB9" s="140"/>
      <c r="AWC9" s="140"/>
      <c r="AWD9" s="140"/>
      <c r="AWE9" s="140"/>
      <c r="AWF9" s="140"/>
      <c r="AWG9" s="140"/>
      <c r="AWH9" s="140"/>
      <c r="AWI9" s="140"/>
      <c r="AWJ9" s="140"/>
      <c r="AWK9" s="140"/>
      <c r="AWL9" s="140"/>
      <c r="AWM9" s="140"/>
      <c r="AWN9" s="140"/>
      <c r="AWO9" s="140"/>
      <c r="AWP9" s="140"/>
      <c r="AWQ9" s="140"/>
      <c r="AWR9" s="140"/>
      <c r="AWS9" s="140"/>
      <c r="AWT9" s="140"/>
      <c r="AWU9" s="140"/>
      <c r="AWV9" s="140"/>
      <c r="AWW9" s="140"/>
      <c r="AWX9" s="140"/>
      <c r="AWY9" s="140"/>
      <c r="AWZ9" s="140"/>
    </row>
    <row r="10" spans="1:1300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  <c r="IX10" s="140"/>
      <c r="IY10" s="140"/>
      <c r="IZ10" s="140"/>
      <c r="JA10" s="140"/>
      <c r="JB10" s="140"/>
      <c r="JC10" s="140"/>
      <c r="JD10" s="140"/>
      <c r="JE10" s="140"/>
      <c r="JF10" s="140"/>
      <c r="JG10" s="140"/>
      <c r="JH10" s="140"/>
      <c r="JI10" s="140"/>
      <c r="JJ10" s="140"/>
      <c r="JK10" s="140"/>
      <c r="JL10" s="140"/>
      <c r="JM10" s="140"/>
      <c r="JN10" s="140"/>
      <c r="JO10" s="140"/>
      <c r="JP10" s="140"/>
      <c r="JQ10" s="140"/>
      <c r="JR10" s="140"/>
      <c r="JS10" s="140"/>
      <c r="JT10" s="140"/>
      <c r="JU10" s="140"/>
      <c r="JV10" s="140"/>
      <c r="JW10" s="140"/>
      <c r="JX10" s="140"/>
      <c r="JY10" s="140"/>
      <c r="JZ10" s="140"/>
      <c r="KA10" s="140"/>
      <c r="KB10" s="140"/>
      <c r="KC10" s="140"/>
      <c r="KD10" s="140"/>
      <c r="KE10" s="140"/>
      <c r="KF10" s="140"/>
      <c r="KG10" s="140"/>
      <c r="KH10" s="140"/>
      <c r="KI10" s="140"/>
      <c r="KJ10" s="140"/>
      <c r="KK10" s="140"/>
      <c r="KL10" s="140"/>
      <c r="KM10" s="140"/>
      <c r="KN10" s="140"/>
      <c r="KO10" s="140"/>
      <c r="KP10" s="140"/>
      <c r="KQ10" s="140"/>
      <c r="KR10" s="140"/>
      <c r="KS10" s="140"/>
      <c r="KT10" s="140"/>
      <c r="KU10" s="140"/>
      <c r="KV10" s="140"/>
      <c r="KW10" s="140"/>
      <c r="KX10" s="140"/>
      <c r="KY10" s="140"/>
      <c r="KZ10" s="140"/>
      <c r="LA10" s="140"/>
      <c r="LB10" s="140"/>
      <c r="LC10" s="140"/>
      <c r="LD10" s="140"/>
      <c r="LE10" s="140"/>
      <c r="LF10" s="140"/>
      <c r="LG10" s="140"/>
      <c r="LH10" s="140"/>
      <c r="LI10" s="140"/>
      <c r="LJ10" s="140"/>
      <c r="LK10" s="140"/>
      <c r="LL10" s="140"/>
      <c r="LM10" s="140"/>
      <c r="LN10" s="140"/>
      <c r="LO10" s="140"/>
      <c r="LP10" s="140"/>
      <c r="LQ10" s="140"/>
      <c r="LR10" s="140"/>
      <c r="LS10" s="140"/>
      <c r="LT10" s="140"/>
      <c r="LU10" s="140"/>
      <c r="LV10" s="140"/>
      <c r="LW10" s="140"/>
      <c r="LX10" s="140"/>
      <c r="LY10" s="140"/>
      <c r="LZ10" s="140"/>
      <c r="MA10" s="140"/>
      <c r="MB10" s="140"/>
      <c r="MC10" s="140"/>
      <c r="MD10" s="140"/>
      <c r="ME10" s="140"/>
      <c r="MF10" s="140"/>
      <c r="MG10" s="140"/>
      <c r="MH10" s="140"/>
      <c r="MI10" s="140"/>
      <c r="MJ10" s="140"/>
      <c r="MK10" s="140"/>
      <c r="ML10" s="140"/>
      <c r="MM10" s="140"/>
      <c r="MN10" s="140"/>
      <c r="MO10" s="140"/>
      <c r="MP10" s="140"/>
      <c r="MQ10" s="140"/>
      <c r="MR10" s="140"/>
      <c r="MS10" s="140"/>
      <c r="MT10" s="140"/>
      <c r="MU10" s="140"/>
      <c r="MV10" s="140"/>
      <c r="MW10" s="140"/>
      <c r="MX10" s="140"/>
      <c r="MY10" s="140"/>
      <c r="MZ10" s="140"/>
      <c r="NA10" s="140"/>
      <c r="NB10" s="140"/>
      <c r="NC10" s="140"/>
      <c r="ND10" s="140"/>
      <c r="NE10" s="140"/>
      <c r="NF10" s="140"/>
      <c r="NG10" s="140"/>
      <c r="NH10" s="140"/>
      <c r="NI10" s="140"/>
      <c r="NJ10" s="140"/>
      <c r="NK10" s="140"/>
      <c r="NL10" s="140"/>
      <c r="NM10" s="140"/>
      <c r="NN10" s="140"/>
      <c r="NO10" s="140"/>
      <c r="NP10" s="140"/>
      <c r="NQ10" s="140"/>
      <c r="NR10" s="140"/>
      <c r="NS10" s="140"/>
      <c r="NT10" s="140"/>
      <c r="NU10" s="140"/>
      <c r="NV10" s="140"/>
      <c r="NW10" s="140"/>
      <c r="NX10" s="140"/>
      <c r="NY10" s="140"/>
      <c r="NZ10" s="140"/>
      <c r="OA10" s="140"/>
      <c r="OB10" s="140"/>
      <c r="OC10" s="140"/>
      <c r="OD10" s="140"/>
      <c r="OE10" s="140"/>
      <c r="OF10" s="140"/>
      <c r="OG10" s="140"/>
      <c r="OH10" s="140"/>
      <c r="OI10" s="140"/>
      <c r="OJ10" s="140"/>
      <c r="OK10" s="140"/>
      <c r="OL10" s="140"/>
      <c r="OM10" s="140"/>
      <c r="ON10" s="140"/>
      <c r="OO10" s="140"/>
      <c r="OP10" s="140"/>
      <c r="OQ10" s="140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40"/>
      <c r="PH10" s="140"/>
      <c r="PI10" s="140"/>
      <c r="PJ10" s="140"/>
      <c r="PK10" s="140"/>
      <c r="PL10" s="140"/>
      <c r="PM10" s="140"/>
      <c r="PN10" s="140"/>
      <c r="PO10" s="140"/>
      <c r="PP10" s="140"/>
      <c r="PQ10" s="140"/>
      <c r="PR10" s="140"/>
      <c r="PS10" s="140"/>
      <c r="PT10" s="140"/>
      <c r="PU10" s="140"/>
      <c r="PV10" s="140"/>
      <c r="PW10" s="140"/>
      <c r="PX10" s="140"/>
      <c r="PY10" s="140"/>
      <c r="PZ10" s="140"/>
      <c r="QA10" s="140"/>
      <c r="QB10" s="140"/>
      <c r="QC10" s="140"/>
      <c r="QD10" s="140"/>
      <c r="QE10" s="140"/>
      <c r="QF10" s="140"/>
      <c r="QG10" s="140"/>
      <c r="QH10" s="140"/>
      <c r="QI10" s="140"/>
      <c r="QJ10" s="140"/>
      <c r="QK10" s="140"/>
      <c r="QL10" s="140"/>
      <c r="QM10" s="140"/>
      <c r="QN10" s="140"/>
      <c r="QO10" s="140"/>
      <c r="QP10" s="140"/>
      <c r="QQ10" s="140"/>
      <c r="QR10" s="140"/>
      <c r="QS10" s="140"/>
      <c r="QT10" s="140"/>
      <c r="QU10" s="140"/>
      <c r="QV10" s="140"/>
      <c r="QW10" s="140"/>
      <c r="QX10" s="140"/>
      <c r="QY10" s="140"/>
      <c r="QZ10" s="140"/>
      <c r="RA10" s="140"/>
      <c r="RB10" s="140"/>
      <c r="RC10" s="140"/>
      <c r="RD10" s="140"/>
      <c r="RE10" s="140"/>
      <c r="RF10" s="140"/>
      <c r="RG10" s="140"/>
      <c r="RH10" s="140"/>
      <c r="RI10" s="140"/>
      <c r="RJ10" s="140"/>
      <c r="RK10" s="140"/>
      <c r="RL10" s="140"/>
      <c r="RM10" s="140"/>
      <c r="RN10" s="140"/>
      <c r="RO10" s="140"/>
      <c r="RP10" s="140"/>
      <c r="RQ10" s="140"/>
      <c r="RR10" s="140"/>
      <c r="RS10" s="140"/>
      <c r="RT10" s="140"/>
      <c r="RU10" s="140"/>
      <c r="RV10" s="140"/>
      <c r="RW10" s="140"/>
      <c r="RX10" s="140"/>
      <c r="RY10" s="140"/>
      <c r="RZ10" s="140"/>
      <c r="SA10" s="140"/>
      <c r="SB10" s="140"/>
      <c r="SC10" s="140"/>
      <c r="SD10" s="140"/>
      <c r="SE10" s="140"/>
      <c r="SF10" s="140"/>
      <c r="SG10" s="140"/>
      <c r="SH10" s="140"/>
      <c r="SI10" s="140"/>
      <c r="SJ10" s="140"/>
      <c r="SK10" s="140"/>
      <c r="SL10" s="140"/>
      <c r="SM10" s="140"/>
      <c r="SN10" s="140"/>
      <c r="SO10" s="140"/>
      <c r="SP10" s="140"/>
      <c r="SQ10" s="140"/>
      <c r="SR10" s="140"/>
      <c r="SS10" s="140"/>
      <c r="ST10" s="140"/>
      <c r="SU10" s="140"/>
      <c r="SV10" s="140"/>
      <c r="SW10" s="140"/>
      <c r="SX10" s="140"/>
      <c r="SY10" s="140"/>
      <c r="SZ10" s="140"/>
      <c r="TA10" s="140"/>
      <c r="TB10" s="140"/>
      <c r="TC10" s="140"/>
      <c r="TD10" s="140"/>
      <c r="TE10" s="140"/>
      <c r="TF10" s="140"/>
      <c r="TG10" s="140"/>
      <c r="TH10" s="140"/>
      <c r="TI10" s="140"/>
      <c r="TJ10" s="140"/>
      <c r="TK10" s="140"/>
      <c r="TL10" s="140"/>
      <c r="TM10" s="140"/>
      <c r="TN10" s="140"/>
      <c r="TO10" s="140"/>
      <c r="TP10" s="140"/>
      <c r="TQ10" s="140"/>
      <c r="TR10" s="140"/>
      <c r="TS10" s="140"/>
      <c r="TT10" s="140"/>
      <c r="TU10" s="140"/>
      <c r="TV10" s="140"/>
      <c r="TW10" s="140"/>
      <c r="TX10" s="140"/>
      <c r="TY10" s="140"/>
      <c r="TZ10" s="140"/>
      <c r="UA10" s="140"/>
      <c r="UB10" s="140"/>
      <c r="UC10" s="140"/>
      <c r="UD10" s="140"/>
      <c r="UE10" s="140"/>
      <c r="UF10" s="140"/>
      <c r="UG10" s="140"/>
      <c r="UH10" s="140"/>
      <c r="UI10" s="140"/>
      <c r="UJ10" s="140"/>
      <c r="UK10" s="140"/>
      <c r="UL10" s="140"/>
      <c r="UM10" s="140"/>
      <c r="UN10" s="140"/>
      <c r="UO10" s="140"/>
      <c r="UP10" s="140"/>
      <c r="UQ10" s="140"/>
      <c r="UR10" s="140"/>
      <c r="US10" s="140"/>
      <c r="UT10" s="140"/>
      <c r="UU10" s="140"/>
      <c r="UV10" s="140"/>
      <c r="UW10" s="140"/>
      <c r="UX10" s="140"/>
      <c r="UY10" s="140"/>
      <c r="UZ10" s="140"/>
      <c r="VA10" s="140"/>
      <c r="VB10" s="140"/>
      <c r="VC10" s="140"/>
      <c r="VD10" s="140"/>
      <c r="VE10" s="140"/>
      <c r="VF10" s="140"/>
      <c r="VG10" s="140"/>
      <c r="VH10" s="140"/>
      <c r="VI10" s="140"/>
      <c r="VJ10" s="140"/>
      <c r="VK10" s="140"/>
      <c r="VL10" s="140"/>
      <c r="VM10" s="140"/>
      <c r="VN10" s="140"/>
      <c r="VO10" s="140"/>
      <c r="VP10" s="140"/>
      <c r="VQ10" s="140"/>
      <c r="VR10" s="140"/>
      <c r="VS10" s="140"/>
      <c r="VT10" s="140"/>
      <c r="VU10" s="140"/>
      <c r="VV10" s="140"/>
      <c r="VW10" s="140"/>
      <c r="VX10" s="140"/>
      <c r="VY10" s="140"/>
      <c r="VZ10" s="140"/>
      <c r="WA10" s="140"/>
      <c r="WB10" s="140"/>
      <c r="WC10" s="140"/>
      <c r="WD10" s="140"/>
      <c r="WE10" s="140"/>
      <c r="WF10" s="140"/>
      <c r="WG10" s="140"/>
      <c r="WH10" s="140"/>
      <c r="WI10" s="140"/>
      <c r="WJ10" s="140"/>
      <c r="WK10" s="140"/>
      <c r="WL10" s="140"/>
      <c r="WM10" s="140"/>
      <c r="WN10" s="140"/>
      <c r="WO10" s="140"/>
      <c r="WP10" s="140"/>
      <c r="WQ10" s="140"/>
      <c r="WR10" s="140"/>
      <c r="WS10" s="140"/>
      <c r="WT10" s="140"/>
      <c r="WU10" s="140"/>
      <c r="WV10" s="140"/>
      <c r="WW10" s="140"/>
      <c r="WX10" s="140"/>
      <c r="WY10" s="140"/>
      <c r="WZ10" s="140"/>
      <c r="XA10" s="140"/>
      <c r="XB10" s="140"/>
      <c r="XC10" s="140"/>
      <c r="XD10" s="140"/>
      <c r="XE10" s="140"/>
      <c r="XF10" s="140"/>
      <c r="XG10" s="140"/>
      <c r="XH10" s="140"/>
      <c r="XI10" s="140"/>
      <c r="XJ10" s="140"/>
      <c r="XK10" s="140"/>
      <c r="XL10" s="140"/>
      <c r="XM10" s="140"/>
      <c r="XN10" s="140"/>
      <c r="XO10" s="140"/>
      <c r="XP10" s="140"/>
      <c r="XQ10" s="140"/>
      <c r="XR10" s="140"/>
      <c r="XS10" s="140"/>
      <c r="XT10" s="140"/>
      <c r="XU10" s="140"/>
      <c r="XV10" s="140"/>
      <c r="XW10" s="140"/>
      <c r="XX10" s="140"/>
      <c r="XY10" s="140"/>
      <c r="XZ10" s="140"/>
      <c r="YA10" s="140"/>
      <c r="YB10" s="140"/>
      <c r="YC10" s="140"/>
      <c r="YD10" s="140"/>
      <c r="YE10" s="140"/>
      <c r="YF10" s="140"/>
      <c r="YG10" s="140"/>
      <c r="YH10" s="140"/>
      <c r="YI10" s="140"/>
      <c r="YJ10" s="140"/>
      <c r="YK10" s="140"/>
      <c r="YL10" s="140"/>
      <c r="YM10" s="140"/>
      <c r="YN10" s="140"/>
      <c r="YO10" s="140"/>
      <c r="YP10" s="140"/>
      <c r="YQ10" s="140"/>
      <c r="YR10" s="140"/>
      <c r="YS10" s="140"/>
      <c r="YT10" s="140"/>
      <c r="YU10" s="140"/>
      <c r="YV10" s="140"/>
      <c r="YW10" s="140"/>
      <c r="YX10" s="140"/>
      <c r="YY10" s="140"/>
      <c r="YZ10" s="140"/>
      <c r="ZA10" s="140"/>
      <c r="ZB10" s="140"/>
      <c r="ZC10" s="140"/>
      <c r="ZD10" s="140"/>
      <c r="ZE10" s="140"/>
      <c r="ZF10" s="140"/>
      <c r="ZG10" s="140"/>
      <c r="ZH10" s="140"/>
      <c r="ZI10" s="140"/>
      <c r="ZJ10" s="140"/>
      <c r="ZK10" s="140"/>
      <c r="ZL10" s="140"/>
      <c r="ZM10" s="140"/>
      <c r="ZN10" s="140"/>
      <c r="ZO10" s="140"/>
      <c r="ZP10" s="140"/>
      <c r="ZQ10" s="140"/>
      <c r="ZR10" s="140"/>
      <c r="ZS10" s="140"/>
      <c r="ZT10" s="140"/>
      <c r="ZU10" s="140"/>
      <c r="ZV10" s="140"/>
      <c r="ZW10" s="140"/>
      <c r="ZX10" s="140"/>
      <c r="ZY10" s="140"/>
      <c r="ZZ10" s="140"/>
      <c r="AAA10" s="140"/>
      <c r="AAB10" s="140"/>
      <c r="AAC10" s="140"/>
      <c r="AAD10" s="140"/>
      <c r="AAE10" s="140"/>
      <c r="AAF10" s="140"/>
      <c r="AAG10" s="140"/>
      <c r="AAH10" s="140"/>
      <c r="AAI10" s="140"/>
      <c r="AAJ10" s="140"/>
      <c r="AAK10" s="140"/>
      <c r="AAL10" s="140"/>
      <c r="AAM10" s="140"/>
      <c r="AAN10" s="140"/>
      <c r="AAO10" s="140"/>
      <c r="AAP10" s="140"/>
      <c r="AAQ10" s="140"/>
      <c r="AAR10" s="140"/>
      <c r="AAS10" s="140"/>
      <c r="AAT10" s="140"/>
      <c r="AAU10" s="140"/>
      <c r="AAV10" s="140"/>
      <c r="AAW10" s="140"/>
      <c r="AAX10" s="140"/>
      <c r="AAY10" s="140"/>
      <c r="AAZ10" s="140"/>
      <c r="ABA10" s="140"/>
      <c r="ABB10" s="140"/>
      <c r="ABC10" s="140"/>
      <c r="ABD10" s="140"/>
      <c r="ABE10" s="140"/>
      <c r="ABF10" s="140"/>
      <c r="ABG10" s="140"/>
      <c r="ABH10" s="140"/>
      <c r="ABI10" s="140"/>
      <c r="ABJ10" s="140"/>
      <c r="ABK10" s="140"/>
      <c r="ABL10" s="140"/>
      <c r="ABM10" s="140"/>
      <c r="ABN10" s="140"/>
      <c r="ABO10" s="140"/>
      <c r="ABP10" s="140"/>
      <c r="ABQ10" s="140"/>
      <c r="ABR10" s="140"/>
      <c r="ABS10" s="140"/>
      <c r="ABT10" s="140"/>
      <c r="ABU10" s="140"/>
      <c r="ABV10" s="140"/>
      <c r="ABW10" s="140"/>
      <c r="ABX10" s="140"/>
      <c r="ABY10" s="140"/>
      <c r="ABZ10" s="140"/>
      <c r="ACA10" s="140"/>
      <c r="ACB10" s="140"/>
      <c r="ACC10" s="140"/>
      <c r="ACD10" s="140"/>
      <c r="ACE10" s="140"/>
      <c r="ACF10" s="140"/>
      <c r="ACG10" s="140"/>
      <c r="ACH10" s="140"/>
      <c r="ACI10" s="140"/>
      <c r="ACJ10" s="140"/>
      <c r="ACK10" s="140"/>
      <c r="ACL10" s="140"/>
      <c r="ACM10" s="140"/>
      <c r="ACN10" s="140"/>
      <c r="ACO10" s="140"/>
      <c r="ACP10" s="140"/>
      <c r="ACQ10" s="140"/>
      <c r="ACR10" s="140"/>
      <c r="ACS10" s="140"/>
      <c r="ACT10" s="140"/>
      <c r="ACU10" s="140"/>
      <c r="ACV10" s="140"/>
      <c r="ACW10" s="140"/>
      <c r="ACX10" s="140"/>
      <c r="ACY10" s="140"/>
      <c r="ACZ10" s="140"/>
      <c r="ADA10" s="140"/>
      <c r="ADB10" s="140"/>
      <c r="ADC10" s="140"/>
      <c r="ADD10" s="140"/>
      <c r="ADE10" s="140"/>
      <c r="ADF10" s="140"/>
      <c r="ADG10" s="140"/>
      <c r="ADH10" s="140"/>
      <c r="ADI10" s="140"/>
      <c r="ADJ10" s="140"/>
      <c r="ADK10" s="140"/>
      <c r="ADL10" s="140"/>
      <c r="ADM10" s="140"/>
      <c r="ADN10" s="140"/>
      <c r="ADO10" s="140"/>
      <c r="ADP10" s="140"/>
      <c r="ADQ10" s="140"/>
      <c r="ADR10" s="140"/>
      <c r="ADS10" s="140"/>
      <c r="ADT10" s="140"/>
      <c r="ADU10" s="140"/>
      <c r="ADV10" s="140"/>
      <c r="ADW10" s="140"/>
      <c r="ADX10" s="140"/>
      <c r="ADY10" s="140"/>
      <c r="ADZ10" s="140"/>
      <c r="AEA10" s="140"/>
      <c r="AEB10" s="140"/>
      <c r="AEC10" s="140"/>
      <c r="AED10" s="140"/>
      <c r="AEE10" s="140"/>
      <c r="AEF10" s="140"/>
      <c r="AEG10" s="140"/>
      <c r="AEH10" s="140"/>
      <c r="AEI10" s="140"/>
      <c r="AEJ10" s="140"/>
      <c r="AEK10" s="140"/>
      <c r="AEL10" s="140"/>
      <c r="AEM10" s="140"/>
      <c r="AEN10" s="140"/>
      <c r="AEO10" s="140"/>
      <c r="AEP10" s="140"/>
      <c r="AEQ10" s="140"/>
      <c r="AER10" s="140"/>
      <c r="AES10" s="140"/>
      <c r="AET10" s="140"/>
      <c r="AEU10" s="140"/>
      <c r="AEV10" s="140"/>
      <c r="AEW10" s="140"/>
      <c r="AEX10" s="140"/>
      <c r="AEY10" s="140"/>
      <c r="AEZ10" s="140"/>
      <c r="AFA10" s="140"/>
      <c r="AFB10" s="140"/>
      <c r="AFC10" s="140"/>
      <c r="AFD10" s="140"/>
      <c r="AFE10" s="140"/>
      <c r="AFF10" s="140"/>
      <c r="AFG10" s="140"/>
      <c r="AFH10" s="140"/>
      <c r="AFI10" s="140"/>
      <c r="AFJ10" s="140"/>
      <c r="AFK10" s="140"/>
      <c r="AFL10" s="140"/>
      <c r="AFM10" s="140"/>
      <c r="AFN10" s="140"/>
      <c r="AFO10" s="140"/>
      <c r="AFP10" s="140"/>
      <c r="AFQ10" s="140"/>
      <c r="AFR10" s="140"/>
      <c r="AFS10" s="140"/>
      <c r="AFT10" s="140"/>
      <c r="AFU10" s="140"/>
      <c r="AFV10" s="140"/>
      <c r="AFW10" s="140"/>
      <c r="AFX10" s="140"/>
      <c r="AFY10" s="140"/>
      <c r="AFZ10" s="140"/>
      <c r="AGA10" s="140"/>
      <c r="AGB10" s="140"/>
      <c r="AGC10" s="140"/>
      <c r="AGD10" s="140"/>
      <c r="AGE10" s="140"/>
      <c r="AGF10" s="140"/>
      <c r="AGG10" s="140"/>
      <c r="AGH10" s="140"/>
      <c r="AGI10" s="140"/>
      <c r="AGJ10" s="140"/>
      <c r="AGK10" s="140"/>
      <c r="AGL10" s="140"/>
      <c r="AGM10" s="140"/>
      <c r="AGN10" s="140"/>
      <c r="AGO10" s="140"/>
      <c r="AGP10" s="140"/>
      <c r="AGQ10" s="140"/>
      <c r="AGR10" s="140"/>
      <c r="AGS10" s="140"/>
      <c r="AGT10" s="140"/>
      <c r="AGU10" s="140"/>
      <c r="AGV10" s="140"/>
      <c r="AGW10" s="140"/>
      <c r="AGX10" s="140"/>
      <c r="AGY10" s="140"/>
      <c r="AGZ10" s="140"/>
      <c r="AHA10" s="140"/>
      <c r="AHB10" s="140"/>
      <c r="AHC10" s="140"/>
      <c r="AHD10" s="140"/>
      <c r="AHE10" s="140"/>
      <c r="AHF10" s="140"/>
      <c r="AHG10" s="140"/>
      <c r="AHH10" s="140"/>
      <c r="AHI10" s="140"/>
      <c r="AHJ10" s="140"/>
      <c r="AHK10" s="140"/>
      <c r="AHL10" s="140"/>
      <c r="AHM10" s="140"/>
      <c r="AHN10" s="140"/>
      <c r="AHO10" s="140"/>
      <c r="AHP10" s="140"/>
      <c r="AHQ10" s="140"/>
      <c r="AHR10" s="140"/>
      <c r="AHS10" s="140"/>
      <c r="AHT10" s="140"/>
      <c r="AHU10" s="140"/>
      <c r="AHV10" s="140"/>
      <c r="AHW10" s="140"/>
      <c r="AHX10" s="140"/>
      <c r="AHY10" s="140"/>
      <c r="AHZ10" s="140"/>
      <c r="AIA10" s="140"/>
      <c r="AIB10" s="140"/>
      <c r="AIC10" s="140"/>
      <c r="AID10" s="140"/>
      <c r="AIE10" s="140"/>
      <c r="AIF10" s="140"/>
      <c r="AIG10" s="140"/>
      <c r="AIH10" s="140"/>
      <c r="AII10" s="140"/>
      <c r="AIJ10" s="140"/>
      <c r="AIK10" s="140"/>
      <c r="AIL10" s="140"/>
      <c r="AIM10" s="140"/>
      <c r="AIN10" s="140"/>
      <c r="AIO10" s="140"/>
      <c r="AIP10" s="140"/>
      <c r="AIQ10" s="140"/>
      <c r="AIR10" s="140"/>
      <c r="AIS10" s="140"/>
      <c r="AIT10" s="140"/>
      <c r="AIU10" s="140"/>
      <c r="AIV10" s="140"/>
      <c r="AIW10" s="140"/>
      <c r="AIX10" s="140"/>
      <c r="AIY10" s="140"/>
      <c r="AIZ10" s="140"/>
      <c r="AJA10" s="140"/>
      <c r="AJB10" s="140"/>
      <c r="AJC10" s="140"/>
      <c r="AJD10" s="140"/>
      <c r="AJE10" s="140"/>
      <c r="AJF10" s="140"/>
      <c r="AJG10" s="140"/>
      <c r="AJH10" s="140"/>
      <c r="AJI10" s="140"/>
      <c r="AJJ10" s="140"/>
      <c r="AJK10" s="140"/>
      <c r="AJL10" s="140"/>
      <c r="AJM10" s="140"/>
      <c r="AJN10" s="140"/>
      <c r="AJO10" s="140"/>
      <c r="AJP10" s="140"/>
      <c r="AJQ10" s="140"/>
      <c r="AJR10" s="140"/>
      <c r="AJS10" s="140"/>
      <c r="AJT10" s="140"/>
      <c r="AJU10" s="140"/>
      <c r="AJV10" s="140"/>
      <c r="AJW10" s="140"/>
      <c r="AJX10" s="140"/>
      <c r="AJY10" s="140"/>
      <c r="AJZ10" s="140"/>
      <c r="AKA10" s="140"/>
      <c r="AKB10" s="140"/>
      <c r="AKC10" s="140"/>
      <c r="AKD10" s="140"/>
      <c r="AKE10" s="140"/>
      <c r="AKF10" s="140"/>
      <c r="AKG10" s="140"/>
      <c r="AKH10" s="140"/>
      <c r="AKI10" s="140"/>
      <c r="AKJ10" s="140"/>
      <c r="AKK10" s="140"/>
      <c r="AKL10" s="140"/>
      <c r="AKM10" s="140"/>
      <c r="AKN10" s="140"/>
      <c r="AKO10" s="140"/>
      <c r="AKP10" s="140"/>
      <c r="AKQ10" s="140"/>
      <c r="AKR10" s="140"/>
      <c r="AKS10" s="140"/>
      <c r="AKT10" s="140"/>
      <c r="AKU10" s="140"/>
      <c r="AKV10" s="140"/>
      <c r="AKW10" s="140"/>
      <c r="AKX10" s="140"/>
      <c r="AKY10" s="140"/>
      <c r="AKZ10" s="140"/>
      <c r="ALA10" s="140"/>
      <c r="ALB10" s="140"/>
      <c r="ALC10" s="140"/>
      <c r="ALD10" s="140"/>
      <c r="ALE10" s="140"/>
      <c r="ALF10" s="140"/>
      <c r="ALG10" s="140"/>
      <c r="ALH10" s="140"/>
      <c r="ALI10" s="140"/>
      <c r="ALJ10" s="140"/>
      <c r="ALK10" s="140"/>
      <c r="ALL10" s="140"/>
      <c r="ALM10" s="140"/>
      <c r="ALN10" s="140"/>
      <c r="ALO10" s="140"/>
      <c r="ALP10" s="140"/>
      <c r="ALQ10" s="140"/>
      <c r="ALR10" s="140"/>
      <c r="ALS10" s="140"/>
      <c r="ALT10" s="140"/>
      <c r="ALU10" s="140"/>
      <c r="ALV10" s="140"/>
      <c r="ALW10" s="140"/>
      <c r="ALX10" s="140"/>
      <c r="ALY10" s="140"/>
      <c r="ALZ10" s="140"/>
      <c r="AMA10" s="140"/>
      <c r="AMB10" s="140"/>
      <c r="AMC10" s="140"/>
      <c r="AMD10" s="140"/>
      <c r="AME10" s="140"/>
      <c r="AMF10" s="140"/>
      <c r="AMG10" s="140"/>
      <c r="AMH10" s="140"/>
      <c r="AMI10" s="140"/>
      <c r="AMJ10" s="140"/>
      <c r="AMK10" s="140"/>
      <c r="AML10" s="140"/>
      <c r="AMM10" s="140"/>
      <c r="AMN10" s="140"/>
      <c r="AMO10" s="140"/>
      <c r="AMP10" s="140"/>
      <c r="AMQ10" s="140"/>
      <c r="AMR10" s="140"/>
      <c r="AMS10" s="140"/>
      <c r="AMT10" s="140"/>
      <c r="AMU10" s="140"/>
      <c r="AMV10" s="140"/>
      <c r="AMW10" s="140"/>
      <c r="AMX10" s="140"/>
      <c r="AMY10" s="140"/>
      <c r="AMZ10" s="140"/>
      <c r="ANA10" s="140"/>
      <c r="ANB10" s="140"/>
      <c r="ANC10" s="140"/>
      <c r="AND10" s="140"/>
      <c r="ANE10" s="140"/>
      <c r="ANF10" s="140"/>
      <c r="ANG10" s="140"/>
      <c r="ANH10" s="140"/>
      <c r="ANI10" s="140"/>
      <c r="ANJ10" s="140"/>
      <c r="ANK10" s="140"/>
      <c r="ANL10" s="140"/>
      <c r="ANM10" s="140"/>
      <c r="ANN10" s="140"/>
      <c r="ANO10" s="140"/>
      <c r="ANP10" s="140"/>
      <c r="ANQ10" s="140"/>
      <c r="ANR10" s="140"/>
      <c r="ANS10" s="140"/>
      <c r="ANT10" s="140"/>
      <c r="ANU10" s="140"/>
      <c r="ANV10" s="140"/>
      <c r="ANW10" s="140"/>
      <c r="ANX10" s="140"/>
      <c r="ANY10" s="140"/>
      <c r="ANZ10" s="140"/>
      <c r="AOA10" s="140"/>
      <c r="AOB10" s="140"/>
      <c r="AOC10" s="140"/>
      <c r="AOD10" s="140"/>
      <c r="AOE10" s="140"/>
      <c r="AOF10" s="140"/>
      <c r="AOG10" s="140"/>
      <c r="AOH10" s="140"/>
      <c r="AOI10" s="140"/>
      <c r="AOJ10" s="140"/>
      <c r="AOK10" s="140"/>
      <c r="AOL10" s="140"/>
      <c r="AOM10" s="140"/>
      <c r="AON10" s="140"/>
      <c r="AOO10" s="140"/>
      <c r="AOP10" s="140"/>
      <c r="AOQ10" s="140"/>
      <c r="AOR10" s="140"/>
      <c r="AOS10" s="140"/>
      <c r="AOT10" s="140"/>
      <c r="AOU10" s="140"/>
      <c r="AOV10" s="140"/>
      <c r="AOW10" s="140"/>
      <c r="AOX10" s="140"/>
      <c r="AOY10" s="140"/>
      <c r="AOZ10" s="140"/>
      <c r="APA10" s="140"/>
      <c r="APB10" s="140"/>
      <c r="APC10" s="140"/>
      <c r="APD10" s="140"/>
      <c r="APE10" s="140"/>
      <c r="APF10" s="140"/>
      <c r="APG10" s="140"/>
      <c r="APH10" s="140"/>
      <c r="API10" s="140"/>
      <c r="APJ10" s="140"/>
      <c r="APK10" s="140"/>
      <c r="APL10" s="140"/>
      <c r="APM10" s="140"/>
      <c r="APN10" s="140"/>
      <c r="APO10" s="140"/>
      <c r="APP10" s="140"/>
      <c r="APQ10" s="140"/>
      <c r="APR10" s="140"/>
      <c r="APS10" s="140"/>
      <c r="APT10" s="140"/>
      <c r="APU10" s="140"/>
      <c r="APV10" s="140"/>
      <c r="APW10" s="140"/>
      <c r="APX10" s="140"/>
      <c r="APY10" s="140"/>
      <c r="APZ10" s="140"/>
      <c r="AQA10" s="140"/>
      <c r="AQB10" s="140"/>
      <c r="AQC10" s="140"/>
      <c r="AQD10" s="140"/>
      <c r="AQE10" s="140"/>
      <c r="AQF10" s="140"/>
      <c r="AQG10" s="140"/>
      <c r="AQH10" s="140"/>
      <c r="AQI10" s="140"/>
      <c r="AQJ10" s="140"/>
      <c r="AQK10" s="140"/>
      <c r="AQL10" s="140"/>
      <c r="AQM10" s="140"/>
      <c r="AQN10" s="140"/>
      <c r="AQO10" s="140"/>
      <c r="AQP10" s="140"/>
      <c r="AQQ10" s="140"/>
      <c r="AQR10" s="140"/>
      <c r="AQS10" s="140"/>
      <c r="AQT10" s="140"/>
      <c r="AQU10" s="140"/>
      <c r="AQV10" s="140"/>
      <c r="AQW10" s="140"/>
      <c r="AQX10" s="140"/>
      <c r="AQY10" s="140"/>
      <c r="AQZ10" s="140"/>
      <c r="ARA10" s="140"/>
      <c r="ARB10" s="140"/>
      <c r="ARC10" s="140"/>
      <c r="ARD10" s="140"/>
      <c r="ARE10" s="140"/>
      <c r="ARF10" s="140"/>
      <c r="ARG10" s="140"/>
      <c r="ARH10" s="140"/>
      <c r="ARI10" s="140"/>
      <c r="ARJ10" s="140"/>
      <c r="ARK10" s="140"/>
      <c r="ARL10" s="140"/>
      <c r="ARM10" s="140"/>
      <c r="ARN10" s="140"/>
      <c r="ARO10" s="140"/>
      <c r="ARP10" s="140"/>
      <c r="ARQ10" s="140"/>
      <c r="ARR10" s="140"/>
      <c r="ARS10" s="140"/>
      <c r="ART10" s="140"/>
      <c r="ARU10" s="140"/>
      <c r="ARV10" s="140"/>
      <c r="ARW10" s="140"/>
      <c r="ARX10" s="140"/>
      <c r="ARY10" s="140"/>
      <c r="ARZ10" s="140"/>
      <c r="ASA10" s="140"/>
      <c r="ASB10" s="140"/>
      <c r="ASC10" s="140"/>
      <c r="ASD10" s="140"/>
      <c r="ASE10" s="140"/>
      <c r="ASF10" s="140"/>
      <c r="ASG10" s="140"/>
      <c r="ASH10" s="140"/>
      <c r="ASI10" s="140"/>
      <c r="ASJ10" s="140"/>
      <c r="ASK10" s="140"/>
      <c r="ASL10" s="140"/>
      <c r="ASM10" s="140"/>
      <c r="ASN10" s="140"/>
      <c r="ASO10" s="140"/>
      <c r="ASP10" s="140"/>
      <c r="ASQ10" s="140"/>
      <c r="ASR10" s="140"/>
      <c r="ASS10" s="140"/>
      <c r="AST10" s="140"/>
      <c r="ASU10" s="140"/>
      <c r="ASV10" s="140"/>
      <c r="ASW10" s="140"/>
      <c r="ASX10" s="140"/>
      <c r="ASY10" s="140"/>
      <c r="ASZ10" s="140"/>
      <c r="ATA10" s="140"/>
      <c r="ATB10" s="140"/>
      <c r="ATC10" s="140"/>
      <c r="ATD10" s="140"/>
      <c r="ATE10" s="140"/>
      <c r="ATF10" s="140"/>
      <c r="ATG10" s="140"/>
      <c r="ATH10" s="140"/>
      <c r="ATI10" s="140"/>
      <c r="ATJ10" s="140"/>
      <c r="ATK10" s="140"/>
      <c r="ATL10" s="140"/>
      <c r="ATM10" s="140"/>
      <c r="ATN10" s="140"/>
      <c r="ATO10" s="140"/>
      <c r="ATP10" s="140"/>
      <c r="ATQ10" s="140"/>
      <c r="ATR10" s="140"/>
      <c r="ATS10" s="140"/>
      <c r="ATT10" s="140"/>
      <c r="ATU10" s="140"/>
      <c r="ATV10" s="140"/>
      <c r="ATW10" s="140"/>
      <c r="ATX10" s="140"/>
      <c r="ATY10" s="140"/>
      <c r="ATZ10" s="140"/>
      <c r="AUA10" s="140"/>
      <c r="AUB10" s="140"/>
      <c r="AUC10" s="140"/>
      <c r="AUD10" s="140"/>
      <c r="AUE10" s="140"/>
      <c r="AUF10" s="140"/>
      <c r="AUG10" s="140"/>
      <c r="AUH10" s="140"/>
      <c r="AUI10" s="140"/>
      <c r="AUJ10" s="140"/>
      <c r="AUK10" s="140"/>
      <c r="AUL10" s="140"/>
      <c r="AUM10" s="140"/>
      <c r="AUN10" s="140"/>
      <c r="AUO10" s="140"/>
      <c r="AUP10" s="140"/>
      <c r="AUQ10" s="140"/>
      <c r="AUR10" s="140"/>
      <c r="AUS10" s="140"/>
      <c r="AUT10" s="140"/>
      <c r="AUU10" s="140"/>
      <c r="AUV10" s="140"/>
      <c r="AUW10" s="140"/>
      <c r="AUX10" s="140"/>
      <c r="AUY10" s="140"/>
      <c r="AUZ10" s="140"/>
      <c r="AVA10" s="140"/>
      <c r="AVB10" s="140"/>
      <c r="AVC10" s="140"/>
      <c r="AVD10" s="140"/>
      <c r="AVE10" s="140"/>
      <c r="AVF10" s="140"/>
      <c r="AVG10" s="140"/>
      <c r="AVH10" s="140"/>
      <c r="AVI10" s="140"/>
      <c r="AVJ10" s="140"/>
      <c r="AVK10" s="140"/>
      <c r="AVL10" s="140"/>
      <c r="AVM10" s="140"/>
      <c r="AVN10" s="140"/>
      <c r="AVO10" s="140"/>
      <c r="AVP10" s="140"/>
      <c r="AVQ10" s="140"/>
      <c r="AVR10" s="140"/>
      <c r="AVS10" s="140"/>
      <c r="AVT10" s="140"/>
      <c r="AVU10" s="140"/>
      <c r="AVV10" s="140"/>
      <c r="AVW10" s="140"/>
      <c r="AVX10" s="140"/>
      <c r="AVY10" s="140"/>
      <c r="AVZ10" s="140"/>
      <c r="AWA10" s="140"/>
      <c r="AWB10" s="140"/>
      <c r="AWC10" s="140"/>
      <c r="AWD10" s="140"/>
      <c r="AWE10" s="140"/>
      <c r="AWF10" s="140"/>
      <c r="AWG10" s="140"/>
      <c r="AWH10" s="140"/>
      <c r="AWI10" s="140"/>
      <c r="AWJ10" s="140"/>
      <c r="AWK10" s="140"/>
      <c r="AWL10" s="140"/>
      <c r="AWM10" s="140"/>
      <c r="AWN10" s="140"/>
      <c r="AWO10" s="140"/>
      <c r="AWP10" s="140"/>
      <c r="AWQ10" s="140"/>
      <c r="AWR10" s="140"/>
      <c r="AWS10" s="140"/>
      <c r="AWT10" s="140"/>
      <c r="AWU10" s="140"/>
      <c r="AWV10" s="140"/>
      <c r="AWW10" s="140"/>
      <c r="AWX10" s="140"/>
      <c r="AWY10" s="140"/>
      <c r="AWZ10" s="140"/>
    </row>
    <row r="11" spans="1:1300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0"/>
      <c r="JT11" s="140"/>
      <c r="JU11" s="140"/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0"/>
      <c r="LC11" s="140"/>
      <c r="LD11" s="140"/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0"/>
      <c r="ML11" s="140"/>
      <c r="MM11" s="140"/>
      <c r="MN11" s="140"/>
      <c r="MO11" s="140"/>
      <c r="MP11" s="140"/>
      <c r="MQ11" s="140"/>
      <c r="MR11" s="140"/>
      <c r="MS11" s="140"/>
      <c r="MT11" s="140"/>
      <c r="MU11" s="140"/>
      <c r="MV11" s="140"/>
      <c r="MW11" s="140"/>
      <c r="MX11" s="140"/>
      <c r="MY11" s="140"/>
      <c r="MZ11" s="140"/>
      <c r="NA11" s="140"/>
      <c r="NB11" s="140"/>
      <c r="NC11" s="140"/>
      <c r="ND11" s="140"/>
      <c r="NE11" s="140"/>
      <c r="NF11" s="140"/>
      <c r="NG11" s="140"/>
      <c r="NH11" s="140"/>
      <c r="NI11" s="140"/>
      <c r="NJ11" s="140"/>
      <c r="NK11" s="140"/>
      <c r="NL11" s="140"/>
      <c r="NM11" s="140"/>
      <c r="NN11" s="140"/>
      <c r="NO11" s="140"/>
      <c r="NP11" s="140"/>
      <c r="NQ11" s="140"/>
      <c r="NR11" s="140"/>
      <c r="NS11" s="140"/>
      <c r="NT11" s="140"/>
      <c r="NU11" s="140"/>
      <c r="NV11" s="140"/>
      <c r="NW11" s="140"/>
      <c r="NX11" s="140"/>
      <c r="NY11" s="140"/>
      <c r="NZ11" s="140"/>
      <c r="OA11" s="140"/>
      <c r="OB11" s="140"/>
      <c r="OC11" s="140"/>
      <c r="OD11" s="140"/>
      <c r="OE11" s="140"/>
      <c r="OF11" s="140"/>
      <c r="OG11" s="140"/>
      <c r="OH11" s="140"/>
      <c r="OI11" s="140"/>
      <c r="OJ11" s="140"/>
      <c r="OK11" s="140"/>
      <c r="OL11" s="140"/>
      <c r="OM11" s="140"/>
      <c r="ON11" s="140"/>
      <c r="OO11" s="140"/>
      <c r="OP11" s="140"/>
      <c r="OQ11" s="140"/>
      <c r="OR11" s="140"/>
      <c r="OS11" s="140"/>
      <c r="OT11" s="140"/>
      <c r="OU11" s="140"/>
      <c r="OV11" s="140"/>
      <c r="OW11" s="140"/>
      <c r="OX11" s="140"/>
      <c r="OY11" s="140"/>
      <c r="OZ11" s="140"/>
      <c r="PA11" s="140"/>
      <c r="PB11" s="140"/>
      <c r="PC11" s="140"/>
      <c r="PD11" s="140"/>
      <c r="PE11" s="140"/>
      <c r="PF11" s="140"/>
      <c r="PG11" s="140"/>
      <c r="PH11" s="140"/>
      <c r="PI11" s="140"/>
      <c r="PJ11" s="140"/>
      <c r="PK11" s="140"/>
      <c r="PL11" s="140"/>
      <c r="PM11" s="140"/>
      <c r="PN11" s="140"/>
      <c r="PO11" s="140"/>
      <c r="PP11" s="140"/>
      <c r="PQ11" s="140"/>
      <c r="PR11" s="140"/>
      <c r="PS11" s="140"/>
      <c r="PT11" s="140"/>
      <c r="PU11" s="140"/>
      <c r="PV11" s="140"/>
      <c r="PW11" s="140"/>
      <c r="PX11" s="140"/>
      <c r="PY11" s="140"/>
      <c r="PZ11" s="140"/>
      <c r="QA11" s="140"/>
      <c r="QB11" s="140"/>
      <c r="QC11" s="140"/>
      <c r="QD11" s="140"/>
      <c r="QE11" s="140"/>
      <c r="QF11" s="140"/>
      <c r="QG11" s="140"/>
      <c r="QH11" s="140"/>
      <c r="QI11" s="140"/>
      <c r="QJ11" s="140"/>
      <c r="QK11" s="140"/>
      <c r="QL11" s="140"/>
      <c r="QM11" s="140"/>
      <c r="QN11" s="140"/>
      <c r="QO11" s="140"/>
      <c r="QP11" s="140"/>
      <c r="QQ11" s="140"/>
      <c r="QR11" s="140"/>
      <c r="QS11" s="140"/>
      <c r="QT11" s="140"/>
      <c r="QU11" s="140"/>
      <c r="QV11" s="140"/>
      <c r="QW11" s="140"/>
      <c r="QX11" s="140"/>
      <c r="QY11" s="140"/>
      <c r="QZ11" s="140"/>
      <c r="RA11" s="140"/>
      <c r="RB11" s="140"/>
      <c r="RC11" s="140"/>
      <c r="RD11" s="140"/>
      <c r="RE11" s="140"/>
      <c r="RF11" s="140"/>
      <c r="RG11" s="140"/>
      <c r="RH11" s="140"/>
      <c r="RI11" s="140"/>
      <c r="RJ11" s="140"/>
      <c r="RK11" s="140"/>
      <c r="RL11" s="140"/>
      <c r="RM11" s="140"/>
      <c r="RN11" s="140"/>
      <c r="RO11" s="140"/>
      <c r="RP11" s="140"/>
      <c r="RQ11" s="140"/>
      <c r="RR11" s="140"/>
      <c r="RS11" s="140"/>
      <c r="RT11" s="140"/>
      <c r="RU11" s="140"/>
      <c r="RV11" s="140"/>
      <c r="RW11" s="140"/>
      <c r="RX11" s="140"/>
      <c r="RY11" s="140"/>
      <c r="RZ11" s="140"/>
      <c r="SA11" s="140"/>
      <c r="SB11" s="140"/>
      <c r="SC11" s="140"/>
      <c r="SD11" s="140"/>
      <c r="SE11" s="140"/>
      <c r="SF11" s="140"/>
      <c r="SG11" s="140"/>
      <c r="SH11" s="140"/>
      <c r="SI11" s="140"/>
      <c r="SJ11" s="140"/>
      <c r="SK11" s="140"/>
      <c r="SL11" s="140"/>
      <c r="SM11" s="140"/>
      <c r="SN11" s="140"/>
      <c r="SO11" s="140"/>
      <c r="SP11" s="140"/>
      <c r="SQ11" s="140"/>
      <c r="SR11" s="140"/>
      <c r="SS11" s="140"/>
      <c r="ST11" s="140"/>
      <c r="SU11" s="140"/>
      <c r="SV11" s="140"/>
      <c r="SW11" s="140"/>
      <c r="SX11" s="140"/>
      <c r="SY11" s="140"/>
      <c r="SZ11" s="140"/>
      <c r="TA11" s="140"/>
      <c r="TB11" s="140"/>
      <c r="TC11" s="140"/>
      <c r="TD11" s="140"/>
      <c r="TE11" s="140"/>
      <c r="TF11" s="140"/>
      <c r="TG11" s="140"/>
      <c r="TH11" s="140"/>
      <c r="TI11" s="140"/>
      <c r="TJ11" s="140"/>
      <c r="TK11" s="140"/>
      <c r="TL11" s="140"/>
      <c r="TM11" s="140"/>
      <c r="TN11" s="140"/>
      <c r="TO11" s="140"/>
      <c r="TP11" s="140"/>
      <c r="TQ11" s="140"/>
      <c r="TR11" s="140"/>
      <c r="TS11" s="140"/>
      <c r="TT11" s="140"/>
      <c r="TU11" s="140"/>
      <c r="TV11" s="140"/>
      <c r="TW11" s="140"/>
      <c r="TX11" s="140"/>
      <c r="TY11" s="140"/>
      <c r="TZ11" s="140"/>
      <c r="UA11" s="140"/>
      <c r="UB11" s="140"/>
      <c r="UC11" s="140"/>
      <c r="UD11" s="140"/>
      <c r="UE11" s="140"/>
      <c r="UF11" s="140"/>
      <c r="UG11" s="140"/>
      <c r="UH11" s="140"/>
      <c r="UI11" s="140"/>
      <c r="UJ11" s="140"/>
      <c r="UK11" s="140"/>
      <c r="UL11" s="140"/>
      <c r="UM11" s="140"/>
      <c r="UN11" s="140"/>
      <c r="UO11" s="140"/>
      <c r="UP11" s="140"/>
      <c r="UQ11" s="140"/>
      <c r="UR11" s="140"/>
      <c r="US11" s="140"/>
      <c r="UT11" s="140"/>
      <c r="UU11" s="140"/>
      <c r="UV11" s="140"/>
      <c r="UW11" s="140"/>
      <c r="UX11" s="140"/>
      <c r="UY11" s="140"/>
      <c r="UZ11" s="140"/>
      <c r="VA11" s="140"/>
      <c r="VB11" s="140"/>
      <c r="VC11" s="140"/>
      <c r="VD11" s="140"/>
      <c r="VE11" s="140"/>
      <c r="VF11" s="140"/>
      <c r="VG11" s="140"/>
      <c r="VH11" s="140"/>
      <c r="VI11" s="140"/>
      <c r="VJ11" s="140"/>
      <c r="VK11" s="140"/>
      <c r="VL11" s="140"/>
      <c r="VM11" s="140"/>
      <c r="VN11" s="140"/>
      <c r="VO11" s="140"/>
      <c r="VP11" s="140"/>
      <c r="VQ11" s="140"/>
      <c r="VR11" s="140"/>
      <c r="VS11" s="140"/>
      <c r="VT11" s="140"/>
      <c r="VU11" s="140"/>
      <c r="VV11" s="140"/>
      <c r="VW11" s="140"/>
      <c r="VX11" s="140"/>
      <c r="VY11" s="140"/>
      <c r="VZ11" s="140"/>
      <c r="WA11" s="140"/>
      <c r="WB11" s="140"/>
      <c r="WC11" s="140"/>
      <c r="WD11" s="140"/>
      <c r="WE11" s="140"/>
      <c r="WF11" s="140"/>
      <c r="WG11" s="140"/>
      <c r="WH11" s="140"/>
      <c r="WI11" s="140"/>
      <c r="WJ11" s="140"/>
      <c r="WK11" s="140"/>
      <c r="WL11" s="140"/>
      <c r="WM11" s="140"/>
      <c r="WN11" s="140"/>
      <c r="WO11" s="140"/>
      <c r="WP11" s="140"/>
      <c r="WQ11" s="140"/>
      <c r="WR11" s="140"/>
      <c r="WS11" s="140"/>
      <c r="WT11" s="140"/>
      <c r="WU11" s="140"/>
      <c r="WV11" s="140"/>
      <c r="WW11" s="140"/>
      <c r="WX11" s="140"/>
      <c r="WY11" s="140"/>
      <c r="WZ11" s="140"/>
      <c r="XA11" s="140"/>
      <c r="XB11" s="140"/>
      <c r="XC11" s="140"/>
      <c r="XD11" s="140"/>
      <c r="XE11" s="140"/>
      <c r="XF11" s="140"/>
      <c r="XG11" s="140"/>
      <c r="XH11" s="140"/>
      <c r="XI11" s="140"/>
      <c r="XJ11" s="140"/>
      <c r="XK11" s="140"/>
      <c r="XL11" s="140"/>
      <c r="XM11" s="140"/>
      <c r="XN11" s="140"/>
      <c r="XO11" s="140"/>
      <c r="XP11" s="140"/>
      <c r="XQ11" s="140"/>
      <c r="XR11" s="140"/>
      <c r="XS11" s="140"/>
      <c r="XT11" s="140"/>
      <c r="XU11" s="140"/>
      <c r="XV11" s="140"/>
      <c r="XW11" s="140"/>
      <c r="XX11" s="140"/>
      <c r="XY11" s="140"/>
      <c r="XZ11" s="140"/>
      <c r="YA11" s="140"/>
      <c r="YB11" s="140"/>
      <c r="YC11" s="140"/>
      <c r="YD11" s="140"/>
      <c r="YE11" s="140"/>
      <c r="YF11" s="140"/>
      <c r="YG11" s="140"/>
      <c r="YH11" s="140"/>
      <c r="YI11" s="140"/>
      <c r="YJ11" s="140"/>
      <c r="YK11" s="140"/>
      <c r="YL11" s="140"/>
      <c r="YM11" s="140"/>
      <c r="YN11" s="140"/>
      <c r="YO11" s="140"/>
      <c r="YP11" s="140"/>
      <c r="YQ11" s="140"/>
      <c r="YR11" s="140"/>
      <c r="YS11" s="140"/>
      <c r="YT11" s="140"/>
      <c r="YU11" s="140"/>
      <c r="YV11" s="140"/>
      <c r="YW11" s="140"/>
      <c r="YX11" s="140"/>
      <c r="YY11" s="140"/>
      <c r="YZ11" s="140"/>
      <c r="ZA11" s="140"/>
      <c r="ZB11" s="140"/>
      <c r="ZC11" s="140"/>
      <c r="ZD11" s="140"/>
      <c r="ZE11" s="140"/>
      <c r="ZF11" s="140"/>
      <c r="ZG11" s="140"/>
      <c r="ZH11" s="140"/>
      <c r="ZI11" s="140"/>
      <c r="ZJ11" s="140"/>
      <c r="ZK11" s="140"/>
      <c r="ZL11" s="140"/>
      <c r="ZM11" s="140"/>
      <c r="ZN11" s="140"/>
      <c r="ZO11" s="140"/>
      <c r="ZP11" s="140"/>
      <c r="ZQ11" s="140"/>
      <c r="ZR11" s="140"/>
      <c r="ZS11" s="140"/>
      <c r="ZT11" s="140"/>
      <c r="ZU11" s="140"/>
      <c r="ZV11" s="140"/>
      <c r="ZW11" s="140"/>
      <c r="ZX11" s="140"/>
      <c r="ZY11" s="140"/>
      <c r="ZZ11" s="140"/>
      <c r="AAA11" s="140"/>
      <c r="AAB11" s="140"/>
      <c r="AAC11" s="140"/>
      <c r="AAD11" s="140"/>
      <c r="AAE11" s="140"/>
      <c r="AAF11" s="140"/>
      <c r="AAG11" s="140"/>
      <c r="AAH11" s="140"/>
      <c r="AAI11" s="140"/>
      <c r="AAJ11" s="140"/>
      <c r="AAK11" s="140"/>
      <c r="AAL11" s="140"/>
      <c r="AAM11" s="140"/>
      <c r="AAN11" s="140"/>
      <c r="AAO11" s="140"/>
      <c r="AAP11" s="140"/>
      <c r="AAQ11" s="140"/>
      <c r="AAR11" s="140"/>
      <c r="AAS11" s="140"/>
      <c r="AAT11" s="140"/>
      <c r="AAU11" s="140"/>
      <c r="AAV11" s="140"/>
      <c r="AAW11" s="140"/>
      <c r="AAX11" s="140"/>
      <c r="AAY11" s="140"/>
      <c r="AAZ11" s="140"/>
      <c r="ABA11" s="140"/>
      <c r="ABB11" s="140"/>
      <c r="ABC11" s="140"/>
      <c r="ABD11" s="140"/>
      <c r="ABE11" s="140"/>
      <c r="ABF11" s="140"/>
      <c r="ABG11" s="140"/>
      <c r="ABH11" s="140"/>
      <c r="ABI11" s="140"/>
      <c r="ABJ11" s="140"/>
      <c r="ABK11" s="140"/>
      <c r="ABL11" s="140"/>
      <c r="ABM11" s="140"/>
      <c r="ABN11" s="140"/>
      <c r="ABO11" s="140"/>
      <c r="ABP11" s="140"/>
      <c r="ABQ11" s="140"/>
      <c r="ABR11" s="140"/>
      <c r="ABS11" s="140"/>
      <c r="ABT11" s="140"/>
      <c r="ABU11" s="140"/>
      <c r="ABV11" s="140"/>
      <c r="ABW11" s="140"/>
      <c r="ABX11" s="140"/>
      <c r="ABY11" s="140"/>
      <c r="ABZ11" s="140"/>
      <c r="ACA11" s="140"/>
      <c r="ACB11" s="140"/>
      <c r="ACC11" s="140"/>
      <c r="ACD11" s="140"/>
      <c r="ACE11" s="140"/>
      <c r="ACF11" s="140"/>
      <c r="ACG11" s="140"/>
      <c r="ACH11" s="140"/>
      <c r="ACI11" s="140"/>
      <c r="ACJ11" s="140"/>
      <c r="ACK11" s="140"/>
      <c r="ACL11" s="140"/>
      <c r="ACM11" s="140"/>
      <c r="ACN11" s="140"/>
      <c r="ACO11" s="140"/>
      <c r="ACP11" s="140"/>
      <c r="ACQ11" s="140"/>
      <c r="ACR11" s="140"/>
      <c r="ACS11" s="140"/>
      <c r="ACT11" s="140"/>
      <c r="ACU11" s="140"/>
      <c r="ACV11" s="140"/>
      <c r="ACW11" s="140"/>
      <c r="ACX11" s="140"/>
      <c r="ACY11" s="140"/>
      <c r="ACZ11" s="140"/>
      <c r="ADA11" s="140"/>
      <c r="ADB11" s="140"/>
      <c r="ADC11" s="140"/>
      <c r="ADD11" s="140"/>
      <c r="ADE11" s="140"/>
      <c r="ADF11" s="140"/>
      <c r="ADG11" s="140"/>
      <c r="ADH11" s="140"/>
      <c r="ADI11" s="140"/>
      <c r="ADJ11" s="140"/>
      <c r="ADK11" s="140"/>
      <c r="ADL11" s="140"/>
      <c r="ADM11" s="140"/>
      <c r="ADN11" s="140"/>
      <c r="ADO11" s="140"/>
      <c r="ADP11" s="140"/>
      <c r="ADQ11" s="140"/>
      <c r="ADR11" s="140"/>
      <c r="ADS11" s="140"/>
      <c r="ADT11" s="140"/>
      <c r="ADU11" s="140"/>
      <c r="ADV11" s="140"/>
      <c r="ADW11" s="140"/>
      <c r="ADX11" s="140"/>
      <c r="ADY11" s="140"/>
      <c r="ADZ11" s="140"/>
      <c r="AEA11" s="140"/>
      <c r="AEB11" s="140"/>
      <c r="AEC11" s="140"/>
      <c r="AED11" s="140"/>
      <c r="AEE11" s="140"/>
      <c r="AEF11" s="140"/>
      <c r="AEG11" s="140"/>
      <c r="AEH11" s="140"/>
      <c r="AEI11" s="140"/>
      <c r="AEJ11" s="140"/>
      <c r="AEK11" s="140"/>
      <c r="AEL11" s="140"/>
      <c r="AEM11" s="140"/>
      <c r="AEN11" s="140"/>
      <c r="AEO11" s="140"/>
      <c r="AEP11" s="140"/>
      <c r="AEQ11" s="140"/>
      <c r="AER11" s="140"/>
      <c r="AES11" s="140"/>
      <c r="AET11" s="140"/>
      <c r="AEU11" s="140"/>
      <c r="AEV11" s="140"/>
      <c r="AEW11" s="140"/>
      <c r="AEX11" s="140"/>
      <c r="AEY11" s="140"/>
      <c r="AEZ11" s="140"/>
      <c r="AFA11" s="140"/>
      <c r="AFB11" s="140"/>
      <c r="AFC11" s="140"/>
      <c r="AFD11" s="140"/>
      <c r="AFE11" s="140"/>
      <c r="AFF11" s="140"/>
      <c r="AFG11" s="140"/>
      <c r="AFH11" s="140"/>
      <c r="AFI11" s="140"/>
      <c r="AFJ11" s="140"/>
      <c r="AFK11" s="140"/>
      <c r="AFL11" s="140"/>
      <c r="AFM11" s="140"/>
      <c r="AFN11" s="140"/>
      <c r="AFO11" s="140"/>
      <c r="AFP11" s="140"/>
      <c r="AFQ11" s="140"/>
      <c r="AFR11" s="140"/>
      <c r="AFS11" s="140"/>
      <c r="AFT11" s="140"/>
      <c r="AFU11" s="140"/>
      <c r="AFV11" s="140"/>
      <c r="AFW11" s="140"/>
      <c r="AFX11" s="140"/>
      <c r="AFY11" s="140"/>
      <c r="AFZ11" s="140"/>
      <c r="AGA11" s="140"/>
      <c r="AGB11" s="140"/>
      <c r="AGC11" s="140"/>
      <c r="AGD11" s="140"/>
      <c r="AGE11" s="140"/>
      <c r="AGF11" s="140"/>
      <c r="AGG11" s="140"/>
      <c r="AGH11" s="140"/>
      <c r="AGI11" s="140"/>
      <c r="AGJ11" s="140"/>
      <c r="AGK11" s="140"/>
      <c r="AGL11" s="140"/>
      <c r="AGM11" s="140"/>
      <c r="AGN11" s="140"/>
      <c r="AGO11" s="140"/>
      <c r="AGP11" s="140"/>
      <c r="AGQ11" s="140"/>
      <c r="AGR11" s="140"/>
      <c r="AGS11" s="140"/>
      <c r="AGT11" s="140"/>
      <c r="AGU11" s="140"/>
      <c r="AGV11" s="140"/>
      <c r="AGW11" s="140"/>
      <c r="AGX11" s="140"/>
      <c r="AGY11" s="140"/>
      <c r="AGZ11" s="140"/>
      <c r="AHA11" s="140"/>
      <c r="AHB11" s="140"/>
      <c r="AHC11" s="140"/>
      <c r="AHD11" s="140"/>
      <c r="AHE11" s="140"/>
      <c r="AHF11" s="140"/>
      <c r="AHG11" s="140"/>
      <c r="AHH11" s="140"/>
      <c r="AHI11" s="140"/>
      <c r="AHJ11" s="140"/>
      <c r="AHK11" s="140"/>
      <c r="AHL11" s="140"/>
      <c r="AHM11" s="140"/>
      <c r="AHN11" s="140"/>
      <c r="AHO11" s="140"/>
      <c r="AHP11" s="140"/>
      <c r="AHQ11" s="140"/>
      <c r="AHR11" s="140"/>
      <c r="AHS11" s="140"/>
      <c r="AHT11" s="140"/>
      <c r="AHU11" s="140"/>
      <c r="AHV11" s="140"/>
      <c r="AHW11" s="140"/>
      <c r="AHX11" s="140"/>
      <c r="AHY11" s="140"/>
      <c r="AHZ11" s="140"/>
      <c r="AIA11" s="140"/>
      <c r="AIB11" s="140"/>
      <c r="AIC11" s="140"/>
      <c r="AID11" s="140"/>
      <c r="AIE11" s="140"/>
      <c r="AIF11" s="140"/>
      <c r="AIG11" s="140"/>
      <c r="AIH11" s="140"/>
      <c r="AII11" s="140"/>
      <c r="AIJ11" s="140"/>
      <c r="AIK11" s="140"/>
      <c r="AIL11" s="140"/>
      <c r="AIM11" s="140"/>
      <c r="AIN11" s="140"/>
      <c r="AIO11" s="140"/>
      <c r="AIP11" s="140"/>
      <c r="AIQ11" s="140"/>
      <c r="AIR11" s="140"/>
      <c r="AIS11" s="140"/>
      <c r="AIT11" s="140"/>
      <c r="AIU11" s="140"/>
      <c r="AIV11" s="140"/>
      <c r="AIW11" s="140"/>
      <c r="AIX11" s="140"/>
      <c r="AIY11" s="140"/>
      <c r="AIZ11" s="140"/>
      <c r="AJA11" s="140"/>
      <c r="AJB11" s="140"/>
      <c r="AJC11" s="140"/>
      <c r="AJD11" s="140"/>
      <c r="AJE11" s="140"/>
      <c r="AJF11" s="140"/>
      <c r="AJG11" s="140"/>
      <c r="AJH11" s="140"/>
      <c r="AJI11" s="140"/>
      <c r="AJJ11" s="140"/>
      <c r="AJK11" s="140"/>
      <c r="AJL11" s="140"/>
      <c r="AJM11" s="140"/>
      <c r="AJN11" s="140"/>
      <c r="AJO11" s="140"/>
      <c r="AJP11" s="140"/>
      <c r="AJQ11" s="140"/>
      <c r="AJR11" s="140"/>
      <c r="AJS11" s="140"/>
      <c r="AJT11" s="140"/>
      <c r="AJU11" s="140"/>
      <c r="AJV11" s="140"/>
      <c r="AJW11" s="140"/>
      <c r="AJX11" s="140"/>
      <c r="AJY11" s="140"/>
      <c r="AJZ11" s="140"/>
      <c r="AKA11" s="140"/>
      <c r="AKB11" s="140"/>
      <c r="AKC11" s="140"/>
      <c r="AKD11" s="140"/>
      <c r="AKE11" s="140"/>
      <c r="AKF11" s="140"/>
      <c r="AKG11" s="140"/>
      <c r="AKH11" s="140"/>
      <c r="AKI11" s="140"/>
      <c r="AKJ11" s="140"/>
      <c r="AKK11" s="140"/>
      <c r="AKL11" s="140"/>
      <c r="AKM11" s="140"/>
      <c r="AKN11" s="140"/>
      <c r="AKO11" s="140"/>
      <c r="AKP11" s="140"/>
      <c r="AKQ11" s="140"/>
      <c r="AKR11" s="140"/>
      <c r="AKS11" s="140"/>
      <c r="AKT11" s="140"/>
      <c r="AKU11" s="140"/>
      <c r="AKV11" s="140"/>
      <c r="AKW11" s="140"/>
      <c r="AKX11" s="140"/>
      <c r="AKY11" s="140"/>
      <c r="AKZ11" s="140"/>
      <c r="ALA11" s="140"/>
      <c r="ALB11" s="140"/>
      <c r="ALC11" s="140"/>
      <c r="ALD11" s="140"/>
      <c r="ALE11" s="140"/>
      <c r="ALF11" s="140"/>
      <c r="ALG11" s="140"/>
      <c r="ALH11" s="140"/>
      <c r="ALI11" s="140"/>
      <c r="ALJ11" s="140"/>
      <c r="ALK11" s="140"/>
      <c r="ALL11" s="140"/>
      <c r="ALM11" s="140"/>
      <c r="ALN11" s="140"/>
      <c r="ALO11" s="140"/>
      <c r="ALP11" s="140"/>
      <c r="ALQ11" s="140"/>
      <c r="ALR11" s="140"/>
      <c r="ALS11" s="140"/>
      <c r="ALT11" s="140"/>
      <c r="ALU11" s="140"/>
      <c r="ALV11" s="140"/>
      <c r="ALW11" s="140"/>
      <c r="ALX11" s="140"/>
      <c r="ALY11" s="140"/>
      <c r="ALZ11" s="140"/>
      <c r="AMA11" s="140"/>
      <c r="AMB11" s="140"/>
      <c r="AMC11" s="140"/>
      <c r="AMD11" s="140"/>
      <c r="AME11" s="140"/>
      <c r="AMF11" s="140"/>
      <c r="AMG11" s="140"/>
      <c r="AMH11" s="140"/>
      <c r="AMI11" s="140"/>
      <c r="AMJ11" s="140"/>
      <c r="AMK11" s="140"/>
      <c r="AML11" s="140"/>
      <c r="AMM11" s="140"/>
      <c r="AMN11" s="140"/>
      <c r="AMO11" s="140"/>
      <c r="AMP11" s="140"/>
      <c r="AMQ11" s="140"/>
      <c r="AMR11" s="140"/>
      <c r="AMS11" s="140"/>
      <c r="AMT11" s="140"/>
      <c r="AMU11" s="140"/>
      <c r="AMV11" s="140"/>
      <c r="AMW11" s="140"/>
      <c r="AMX11" s="140"/>
      <c r="AMY11" s="140"/>
      <c r="AMZ11" s="140"/>
      <c r="ANA11" s="140"/>
      <c r="ANB11" s="140"/>
      <c r="ANC11" s="140"/>
      <c r="AND11" s="140"/>
      <c r="ANE11" s="140"/>
      <c r="ANF11" s="140"/>
      <c r="ANG11" s="140"/>
      <c r="ANH11" s="140"/>
      <c r="ANI11" s="140"/>
      <c r="ANJ11" s="140"/>
      <c r="ANK11" s="140"/>
      <c r="ANL11" s="140"/>
      <c r="ANM11" s="140"/>
      <c r="ANN11" s="140"/>
      <c r="ANO11" s="140"/>
      <c r="ANP11" s="140"/>
      <c r="ANQ11" s="140"/>
      <c r="ANR11" s="140"/>
      <c r="ANS11" s="140"/>
      <c r="ANT11" s="140"/>
      <c r="ANU11" s="140"/>
      <c r="ANV11" s="140"/>
      <c r="ANW11" s="140"/>
      <c r="ANX11" s="140"/>
      <c r="ANY11" s="140"/>
      <c r="ANZ11" s="140"/>
      <c r="AOA11" s="140"/>
      <c r="AOB11" s="140"/>
      <c r="AOC11" s="140"/>
      <c r="AOD11" s="140"/>
      <c r="AOE11" s="140"/>
      <c r="AOF11" s="140"/>
      <c r="AOG11" s="140"/>
      <c r="AOH11" s="140"/>
      <c r="AOI11" s="140"/>
      <c r="AOJ11" s="140"/>
      <c r="AOK11" s="140"/>
      <c r="AOL11" s="140"/>
      <c r="AOM11" s="140"/>
      <c r="AON11" s="140"/>
      <c r="AOO11" s="140"/>
      <c r="AOP11" s="140"/>
      <c r="AOQ11" s="140"/>
      <c r="AOR11" s="140"/>
      <c r="AOS11" s="140"/>
      <c r="AOT11" s="140"/>
      <c r="AOU11" s="140"/>
      <c r="AOV11" s="140"/>
      <c r="AOW11" s="140"/>
      <c r="AOX11" s="140"/>
      <c r="AOY11" s="140"/>
      <c r="AOZ11" s="140"/>
      <c r="APA11" s="140"/>
      <c r="APB11" s="140"/>
      <c r="APC11" s="140"/>
      <c r="APD11" s="140"/>
      <c r="APE11" s="140"/>
      <c r="APF11" s="140"/>
      <c r="APG11" s="140"/>
      <c r="APH11" s="140"/>
      <c r="API11" s="140"/>
      <c r="APJ11" s="140"/>
      <c r="APK11" s="140"/>
      <c r="APL11" s="140"/>
      <c r="APM11" s="140"/>
      <c r="APN11" s="140"/>
      <c r="APO11" s="140"/>
      <c r="APP11" s="140"/>
      <c r="APQ11" s="140"/>
      <c r="APR11" s="140"/>
      <c r="APS11" s="140"/>
      <c r="APT11" s="140"/>
      <c r="APU11" s="140"/>
      <c r="APV11" s="140"/>
      <c r="APW11" s="140"/>
      <c r="APX11" s="140"/>
      <c r="APY11" s="140"/>
      <c r="APZ11" s="140"/>
      <c r="AQA11" s="140"/>
      <c r="AQB11" s="140"/>
      <c r="AQC11" s="140"/>
      <c r="AQD11" s="140"/>
      <c r="AQE11" s="140"/>
      <c r="AQF11" s="140"/>
      <c r="AQG11" s="140"/>
      <c r="AQH11" s="140"/>
      <c r="AQI11" s="140"/>
      <c r="AQJ11" s="140"/>
      <c r="AQK11" s="140"/>
      <c r="AQL11" s="140"/>
      <c r="AQM11" s="140"/>
      <c r="AQN11" s="140"/>
      <c r="AQO11" s="140"/>
      <c r="AQP11" s="140"/>
      <c r="AQQ11" s="140"/>
      <c r="AQR11" s="140"/>
      <c r="AQS11" s="140"/>
      <c r="AQT11" s="140"/>
      <c r="AQU11" s="140"/>
      <c r="AQV11" s="140"/>
      <c r="AQW11" s="140"/>
      <c r="AQX11" s="140"/>
      <c r="AQY11" s="140"/>
      <c r="AQZ11" s="140"/>
      <c r="ARA11" s="140"/>
      <c r="ARB11" s="140"/>
      <c r="ARC11" s="140"/>
      <c r="ARD11" s="140"/>
      <c r="ARE11" s="140"/>
      <c r="ARF11" s="140"/>
      <c r="ARG11" s="140"/>
      <c r="ARH11" s="140"/>
      <c r="ARI11" s="140"/>
      <c r="ARJ11" s="140"/>
      <c r="ARK11" s="140"/>
      <c r="ARL11" s="140"/>
      <c r="ARM11" s="140"/>
      <c r="ARN11" s="140"/>
      <c r="ARO11" s="140"/>
      <c r="ARP11" s="140"/>
      <c r="ARQ11" s="140"/>
      <c r="ARR11" s="140"/>
      <c r="ARS11" s="140"/>
      <c r="ART11" s="140"/>
      <c r="ARU11" s="140"/>
      <c r="ARV11" s="140"/>
      <c r="ARW11" s="140"/>
      <c r="ARX11" s="140"/>
      <c r="ARY11" s="140"/>
      <c r="ARZ11" s="140"/>
      <c r="ASA11" s="140"/>
      <c r="ASB11" s="140"/>
      <c r="ASC11" s="140"/>
      <c r="ASD11" s="140"/>
      <c r="ASE11" s="140"/>
      <c r="ASF11" s="140"/>
      <c r="ASG11" s="140"/>
      <c r="ASH11" s="140"/>
      <c r="ASI11" s="140"/>
      <c r="ASJ11" s="140"/>
      <c r="ASK11" s="140"/>
      <c r="ASL11" s="140"/>
      <c r="ASM11" s="140"/>
      <c r="ASN11" s="140"/>
      <c r="ASO11" s="140"/>
      <c r="ASP11" s="140"/>
      <c r="ASQ11" s="140"/>
      <c r="ASR11" s="140"/>
      <c r="ASS11" s="140"/>
      <c r="AST11" s="140"/>
      <c r="ASU11" s="140"/>
      <c r="ASV11" s="140"/>
      <c r="ASW11" s="140"/>
      <c r="ASX11" s="140"/>
      <c r="ASY11" s="140"/>
      <c r="ASZ11" s="140"/>
      <c r="ATA11" s="140"/>
      <c r="ATB11" s="140"/>
      <c r="ATC11" s="140"/>
      <c r="ATD11" s="140"/>
      <c r="ATE11" s="140"/>
      <c r="ATF11" s="140"/>
      <c r="ATG11" s="140"/>
      <c r="ATH11" s="140"/>
      <c r="ATI11" s="140"/>
      <c r="ATJ11" s="140"/>
      <c r="ATK11" s="140"/>
      <c r="ATL11" s="140"/>
      <c r="ATM11" s="140"/>
      <c r="ATN11" s="140"/>
      <c r="ATO11" s="140"/>
      <c r="ATP11" s="140"/>
      <c r="ATQ11" s="140"/>
      <c r="ATR11" s="140"/>
      <c r="ATS11" s="140"/>
      <c r="ATT11" s="140"/>
      <c r="ATU11" s="140"/>
      <c r="ATV11" s="140"/>
      <c r="ATW11" s="140"/>
      <c r="ATX11" s="140"/>
      <c r="ATY11" s="140"/>
      <c r="ATZ11" s="140"/>
      <c r="AUA11" s="140"/>
      <c r="AUB11" s="140"/>
      <c r="AUC11" s="140"/>
      <c r="AUD11" s="140"/>
      <c r="AUE11" s="140"/>
      <c r="AUF11" s="140"/>
      <c r="AUG11" s="140"/>
      <c r="AUH11" s="140"/>
      <c r="AUI11" s="140"/>
      <c r="AUJ11" s="140"/>
      <c r="AUK11" s="140"/>
      <c r="AUL11" s="140"/>
      <c r="AUM11" s="140"/>
      <c r="AUN11" s="140"/>
      <c r="AUO11" s="140"/>
      <c r="AUP11" s="140"/>
      <c r="AUQ11" s="140"/>
      <c r="AUR11" s="140"/>
      <c r="AUS11" s="140"/>
      <c r="AUT11" s="140"/>
      <c r="AUU11" s="140"/>
      <c r="AUV11" s="140"/>
      <c r="AUW11" s="140"/>
      <c r="AUX11" s="140"/>
      <c r="AUY11" s="140"/>
      <c r="AUZ11" s="140"/>
      <c r="AVA11" s="140"/>
      <c r="AVB11" s="140"/>
      <c r="AVC11" s="140"/>
      <c r="AVD11" s="140"/>
      <c r="AVE11" s="140"/>
      <c r="AVF11" s="140"/>
      <c r="AVG11" s="140"/>
      <c r="AVH11" s="140"/>
      <c r="AVI11" s="140"/>
      <c r="AVJ11" s="140"/>
      <c r="AVK11" s="140"/>
      <c r="AVL11" s="140"/>
      <c r="AVM11" s="140"/>
      <c r="AVN11" s="140"/>
      <c r="AVO11" s="140"/>
      <c r="AVP11" s="140"/>
      <c r="AVQ11" s="140"/>
      <c r="AVR11" s="140"/>
      <c r="AVS11" s="140"/>
      <c r="AVT11" s="140"/>
      <c r="AVU11" s="140"/>
      <c r="AVV11" s="140"/>
      <c r="AVW11" s="140"/>
      <c r="AVX11" s="140"/>
      <c r="AVY11" s="140"/>
      <c r="AVZ11" s="140"/>
      <c r="AWA11" s="140"/>
      <c r="AWB11" s="140"/>
      <c r="AWC11" s="140"/>
      <c r="AWD11" s="140"/>
      <c r="AWE11" s="140"/>
      <c r="AWF11" s="140"/>
      <c r="AWG11" s="140"/>
      <c r="AWH11" s="140"/>
      <c r="AWI11" s="140"/>
      <c r="AWJ11" s="140"/>
      <c r="AWK11" s="140"/>
      <c r="AWL11" s="140"/>
      <c r="AWM11" s="140"/>
      <c r="AWN11" s="140"/>
      <c r="AWO11" s="140"/>
      <c r="AWP11" s="140"/>
      <c r="AWQ11" s="140"/>
      <c r="AWR11" s="140"/>
      <c r="AWS11" s="140"/>
      <c r="AWT11" s="140"/>
      <c r="AWU11" s="140"/>
      <c r="AWV11" s="140"/>
      <c r="AWW11" s="140"/>
      <c r="AWX11" s="140"/>
      <c r="AWY11" s="140"/>
      <c r="AWZ11" s="140"/>
    </row>
    <row r="12" spans="1:1300" s="145" customFormat="1" ht="20.100000000000001" customHeight="1" x14ac:dyDescent="0.45">
      <c r="A12" s="141"/>
      <c r="B12" s="96" t="s">
        <v>250</v>
      </c>
      <c r="C12" s="142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143"/>
      <c r="R12" s="144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  <c r="IR12" s="140"/>
      <c r="IS12" s="140"/>
      <c r="IT12" s="140"/>
      <c r="IU12" s="140"/>
      <c r="IV12" s="140"/>
      <c r="IW12" s="140"/>
      <c r="IX12" s="140"/>
      <c r="IY12" s="140"/>
      <c r="IZ12" s="140"/>
      <c r="JA12" s="140"/>
      <c r="JB12" s="140"/>
      <c r="JC12" s="140"/>
      <c r="JD12" s="140"/>
      <c r="JE12" s="140"/>
      <c r="JF12" s="140"/>
      <c r="JG12" s="140"/>
      <c r="JH12" s="140"/>
      <c r="JI12" s="140"/>
      <c r="JJ12" s="140"/>
      <c r="JK12" s="140"/>
      <c r="JL12" s="140"/>
      <c r="JM12" s="140"/>
      <c r="JN12" s="140"/>
      <c r="JO12" s="140"/>
      <c r="JP12" s="140"/>
      <c r="JQ12" s="140"/>
      <c r="JR12" s="140"/>
      <c r="JS12" s="140"/>
      <c r="JT12" s="140"/>
      <c r="JU12" s="140"/>
      <c r="JV12" s="140"/>
      <c r="JW12" s="140"/>
      <c r="JX12" s="140"/>
      <c r="JY12" s="140"/>
      <c r="JZ12" s="140"/>
      <c r="KA12" s="140"/>
      <c r="KB12" s="140"/>
      <c r="KC12" s="140"/>
      <c r="KD12" s="140"/>
      <c r="KE12" s="140"/>
      <c r="KF12" s="140"/>
      <c r="KG12" s="140"/>
      <c r="KH12" s="140"/>
      <c r="KI12" s="140"/>
      <c r="KJ12" s="140"/>
      <c r="KK12" s="140"/>
      <c r="KL12" s="140"/>
      <c r="KM12" s="140"/>
      <c r="KN12" s="140"/>
      <c r="KO12" s="140"/>
      <c r="KP12" s="140"/>
      <c r="KQ12" s="140"/>
      <c r="KR12" s="140"/>
      <c r="KS12" s="140"/>
      <c r="KT12" s="140"/>
      <c r="KU12" s="140"/>
      <c r="KV12" s="140"/>
      <c r="KW12" s="140"/>
      <c r="KX12" s="140"/>
      <c r="KY12" s="140"/>
      <c r="KZ12" s="140"/>
      <c r="LA12" s="140"/>
      <c r="LB12" s="140"/>
      <c r="LC12" s="140"/>
      <c r="LD12" s="140"/>
      <c r="LE12" s="140"/>
      <c r="LF12" s="140"/>
      <c r="LG12" s="140"/>
      <c r="LH12" s="140"/>
      <c r="LI12" s="140"/>
      <c r="LJ12" s="140"/>
      <c r="LK12" s="140"/>
      <c r="LL12" s="140"/>
      <c r="LM12" s="140"/>
      <c r="LN12" s="140"/>
      <c r="LO12" s="140"/>
      <c r="LP12" s="140"/>
      <c r="LQ12" s="140"/>
      <c r="LR12" s="140"/>
      <c r="LS12" s="140"/>
      <c r="LT12" s="140"/>
      <c r="LU12" s="140"/>
      <c r="LV12" s="140"/>
      <c r="LW12" s="140"/>
      <c r="LX12" s="140"/>
      <c r="LY12" s="140"/>
      <c r="LZ12" s="140"/>
      <c r="MA12" s="140"/>
      <c r="MB12" s="140"/>
      <c r="MC12" s="140"/>
      <c r="MD12" s="140"/>
      <c r="ME12" s="140"/>
      <c r="MF12" s="140"/>
      <c r="MG12" s="140"/>
      <c r="MH12" s="140"/>
      <c r="MI12" s="140"/>
      <c r="MJ12" s="140"/>
      <c r="MK12" s="140"/>
      <c r="ML12" s="140"/>
      <c r="MM12" s="140"/>
      <c r="MN12" s="140"/>
      <c r="MO12" s="140"/>
      <c r="MP12" s="140"/>
      <c r="MQ12" s="140"/>
      <c r="MR12" s="140"/>
      <c r="MS12" s="140"/>
      <c r="MT12" s="140"/>
      <c r="MU12" s="140"/>
      <c r="MV12" s="140"/>
      <c r="MW12" s="140"/>
      <c r="MX12" s="140"/>
      <c r="MY12" s="140"/>
      <c r="MZ12" s="140"/>
      <c r="NA12" s="140"/>
      <c r="NB12" s="140"/>
      <c r="NC12" s="140"/>
      <c r="ND12" s="140"/>
      <c r="NE12" s="140"/>
      <c r="NF12" s="140"/>
      <c r="NG12" s="140"/>
      <c r="NH12" s="140"/>
      <c r="NI12" s="140"/>
      <c r="NJ12" s="140"/>
      <c r="NK12" s="140"/>
      <c r="NL12" s="140"/>
      <c r="NM12" s="140"/>
      <c r="NN12" s="140"/>
      <c r="NO12" s="140"/>
      <c r="NP12" s="140"/>
      <c r="NQ12" s="140"/>
      <c r="NR12" s="140"/>
      <c r="NS12" s="140"/>
      <c r="NT12" s="140"/>
      <c r="NU12" s="140"/>
      <c r="NV12" s="140"/>
      <c r="NW12" s="140"/>
      <c r="NX12" s="140"/>
      <c r="NY12" s="140"/>
      <c r="NZ12" s="140"/>
      <c r="OA12" s="140"/>
      <c r="OB12" s="140"/>
      <c r="OC12" s="140"/>
      <c r="OD12" s="140"/>
      <c r="OE12" s="140"/>
      <c r="OF12" s="140"/>
      <c r="OG12" s="140"/>
      <c r="OH12" s="140"/>
      <c r="OI12" s="140"/>
      <c r="OJ12" s="140"/>
      <c r="OK12" s="140"/>
      <c r="OL12" s="140"/>
      <c r="OM12" s="140"/>
      <c r="ON12" s="140"/>
      <c r="OO12" s="140"/>
      <c r="OP12" s="140"/>
      <c r="OQ12" s="140"/>
      <c r="OR12" s="140"/>
      <c r="OS12" s="140"/>
      <c r="OT12" s="140"/>
      <c r="OU12" s="140"/>
      <c r="OV12" s="140"/>
      <c r="OW12" s="140"/>
      <c r="OX12" s="140"/>
      <c r="OY12" s="140"/>
      <c r="OZ12" s="140"/>
      <c r="PA12" s="140"/>
      <c r="PB12" s="140"/>
      <c r="PC12" s="140"/>
      <c r="PD12" s="140"/>
      <c r="PE12" s="140"/>
      <c r="PF12" s="140"/>
      <c r="PG12" s="140"/>
      <c r="PH12" s="140"/>
      <c r="PI12" s="140"/>
      <c r="PJ12" s="140"/>
      <c r="PK12" s="140"/>
      <c r="PL12" s="140"/>
      <c r="PM12" s="140"/>
      <c r="PN12" s="140"/>
      <c r="PO12" s="140"/>
      <c r="PP12" s="140"/>
      <c r="PQ12" s="140"/>
      <c r="PR12" s="140"/>
      <c r="PS12" s="140"/>
      <c r="PT12" s="140"/>
      <c r="PU12" s="140"/>
      <c r="PV12" s="140"/>
      <c r="PW12" s="140"/>
      <c r="PX12" s="140"/>
      <c r="PY12" s="140"/>
      <c r="PZ12" s="140"/>
      <c r="QA12" s="140"/>
      <c r="QB12" s="140"/>
      <c r="QC12" s="140"/>
      <c r="QD12" s="140"/>
      <c r="QE12" s="140"/>
      <c r="QF12" s="140"/>
      <c r="QG12" s="140"/>
      <c r="QH12" s="140"/>
      <c r="QI12" s="140"/>
      <c r="QJ12" s="140"/>
      <c r="QK12" s="140"/>
      <c r="QL12" s="140"/>
      <c r="QM12" s="140"/>
      <c r="QN12" s="140"/>
      <c r="QO12" s="140"/>
      <c r="QP12" s="140"/>
      <c r="QQ12" s="140"/>
      <c r="QR12" s="140"/>
      <c r="QS12" s="140"/>
      <c r="QT12" s="140"/>
      <c r="QU12" s="140"/>
      <c r="QV12" s="140"/>
      <c r="QW12" s="140"/>
      <c r="QX12" s="140"/>
      <c r="QY12" s="140"/>
      <c r="QZ12" s="140"/>
      <c r="RA12" s="140"/>
      <c r="RB12" s="140"/>
      <c r="RC12" s="140"/>
      <c r="RD12" s="140"/>
      <c r="RE12" s="140"/>
      <c r="RF12" s="140"/>
      <c r="RG12" s="140"/>
      <c r="RH12" s="140"/>
      <c r="RI12" s="140"/>
      <c r="RJ12" s="140"/>
      <c r="RK12" s="140"/>
      <c r="RL12" s="140"/>
      <c r="RM12" s="140"/>
      <c r="RN12" s="140"/>
      <c r="RO12" s="140"/>
      <c r="RP12" s="140"/>
      <c r="RQ12" s="140"/>
      <c r="RR12" s="140"/>
      <c r="RS12" s="140"/>
      <c r="RT12" s="140"/>
      <c r="RU12" s="140"/>
      <c r="RV12" s="140"/>
      <c r="RW12" s="140"/>
      <c r="RX12" s="140"/>
      <c r="RY12" s="140"/>
      <c r="RZ12" s="140"/>
      <c r="SA12" s="140"/>
      <c r="SB12" s="140"/>
      <c r="SC12" s="140"/>
      <c r="SD12" s="140"/>
      <c r="SE12" s="140"/>
      <c r="SF12" s="140"/>
      <c r="SG12" s="140"/>
      <c r="SH12" s="140"/>
      <c r="SI12" s="140"/>
      <c r="SJ12" s="140"/>
      <c r="SK12" s="140"/>
      <c r="SL12" s="140"/>
      <c r="SM12" s="140"/>
      <c r="SN12" s="140"/>
      <c r="SO12" s="140"/>
      <c r="SP12" s="140"/>
      <c r="SQ12" s="140"/>
      <c r="SR12" s="140"/>
      <c r="SS12" s="140"/>
      <c r="ST12" s="140"/>
      <c r="SU12" s="140"/>
      <c r="SV12" s="140"/>
      <c r="SW12" s="140"/>
      <c r="SX12" s="140"/>
      <c r="SY12" s="140"/>
      <c r="SZ12" s="140"/>
      <c r="TA12" s="140"/>
      <c r="TB12" s="140"/>
      <c r="TC12" s="140"/>
      <c r="TD12" s="140"/>
      <c r="TE12" s="140"/>
      <c r="TF12" s="140"/>
      <c r="TG12" s="140"/>
      <c r="TH12" s="140"/>
      <c r="TI12" s="140"/>
      <c r="TJ12" s="140"/>
      <c r="TK12" s="140"/>
      <c r="TL12" s="140"/>
      <c r="TM12" s="140"/>
      <c r="TN12" s="140"/>
      <c r="TO12" s="140"/>
      <c r="TP12" s="140"/>
      <c r="TQ12" s="140"/>
      <c r="TR12" s="140"/>
      <c r="TS12" s="140"/>
      <c r="TT12" s="140"/>
      <c r="TU12" s="140"/>
      <c r="TV12" s="140"/>
      <c r="TW12" s="140"/>
      <c r="TX12" s="140"/>
      <c r="TY12" s="140"/>
      <c r="TZ12" s="140"/>
      <c r="UA12" s="140"/>
      <c r="UB12" s="140"/>
      <c r="UC12" s="140"/>
      <c r="UD12" s="140"/>
      <c r="UE12" s="140"/>
      <c r="UF12" s="140"/>
      <c r="UG12" s="140"/>
      <c r="UH12" s="140"/>
      <c r="UI12" s="140"/>
      <c r="UJ12" s="140"/>
      <c r="UK12" s="140"/>
      <c r="UL12" s="140"/>
      <c r="UM12" s="140"/>
      <c r="UN12" s="140"/>
      <c r="UO12" s="140"/>
      <c r="UP12" s="140"/>
      <c r="UQ12" s="140"/>
      <c r="UR12" s="140"/>
      <c r="US12" s="140"/>
      <c r="UT12" s="140"/>
      <c r="UU12" s="140"/>
      <c r="UV12" s="140"/>
      <c r="UW12" s="140"/>
      <c r="UX12" s="140"/>
      <c r="UY12" s="140"/>
      <c r="UZ12" s="140"/>
      <c r="VA12" s="140"/>
      <c r="VB12" s="140"/>
      <c r="VC12" s="140"/>
      <c r="VD12" s="140"/>
      <c r="VE12" s="140"/>
      <c r="VF12" s="140"/>
      <c r="VG12" s="140"/>
      <c r="VH12" s="140"/>
      <c r="VI12" s="140"/>
      <c r="VJ12" s="140"/>
      <c r="VK12" s="140"/>
      <c r="VL12" s="140"/>
      <c r="VM12" s="140"/>
      <c r="VN12" s="140"/>
      <c r="VO12" s="140"/>
      <c r="VP12" s="140"/>
      <c r="VQ12" s="140"/>
      <c r="VR12" s="140"/>
      <c r="VS12" s="140"/>
      <c r="VT12" s="140"/>
      <c r="VU12" s="140"/>
      <c r="VV12" s="140"/>
      <c r="VW12" s="140"/>
      <c r="VX12" s="140"/>
      <c r="VY12" s="140"/>
      <c r="VZ12" s="140"/>
      <c r="WA12" s="140"/>
      <c r="WB12" s="140"/>
      <c r="WC12" s="140"/>
      <c r="WD12" s="140"/>
      <c r="WE12" s="140"/>
      <c r="WF12" s="140"/>
      <c r="WG12" s="140"/>
      <c r="WH12" s="140"/>
      <c r="WI12" s="140"/>
      <c r="WJ12" s="140"/>
      <c r="WK12" s="140"/>
      <c r="WL12" s="140"/>
      <c r="WM12" s="140"/>
      <c r="WN12" s="140"/>
      <c r="WO12" s="140"/>
      <c r="WP12" s="140"/>
      <c r="WQ12" s="140"/>
      <c r="WR12" s="140"/>
      <c r="WS12" s="140"/>
      <c r="WT12" s="140"/>
      <c r="WU12" s="140"/>
      <c r="WV12" s="140"/>
      <c r="WW12" s="140"/>
      <c r="WX12" s="140"/>
      <c r="WY12" s="140"/>
      <c r="WZ12" s="140"/>
      <c r="XA12" s="140"/>
      <c r="XB12" s="140"/>
      <c r="XC12" s="140"/>
      <c r="XD12" s="140"/>
      <c r="XE12" s="140"/>
      <c r="XF12" s="140"/>
      <c r="XG12" s="140"/>
      <c r="XH12" s="140"/>
      <c r="XI12" s="140"/>
      <c r="XJ12" s="140"/>
      <c r="XK12" s="140"/>
      <c r="XL12" s="140"/>
      <c r="XM12" s="140"/>
      <c r="XN12" s="140"/>
      <c r="XO12" s="140"/>
      <c r="XP12" s="140"/>
      <c r="XQ12" s="140"/>
      <c r="XR12" s="140"/>
      <c r="XS12" s="140"/>
      <c r="XT12" s="140"/>
      <c r="XU12" s="140"/>
      <c r="XV12" s="140"/>
      <c r="XW12" s="140"/>
      <c r="XX12" s="140"/>
      <c r="XY12" s="140"/>
      <c r="XZ12" s="140"/>
      <c r="YA12" s="140"/>
      <c r="YB12" s="140"/>
      <c r="YC12" s="140"/>
      <c r="YD12" s="140"/>
      <c r="YE12" s="140"/>
      <c r="YF12" s="140"/>
      <c r="YG12" s="140"/>
      <c r="YH12" s="140"/>
      <c r="YI12" s="140"/>
      <c r="YJ12" s="140"/>
      <c r="YK12" s="140"/>
      <c r="YL12" s="140"/>
      <c r="YM12" s="140"/>
      <c r="YN12" s="140"/>
      <c r="YO12" s="140"/>
      <c r="YP12" s="140"/>
      <c r="YQ12" s="140"/>
      <c r="YR12" s="140"/>
      <c r="YS12" s="140"/>
      <c r="YT12" s="140"/>
      <c r="YU12" s="140"/>
      <c r="YV12" s="140"/>
      <c r="YW12" s="140"/>
      <c r="YX12" s="140"/>
      <c r="YY12" s="140"/>
      <c r="YZ12" s="140"/>
      <c r="ZA12" s="140"/>
      <c r="ZB12" s="140"/>
      <c r="ZC12" s="140"/>
      <c r="ZD12" s="140"/>
      <c r="ZE12" s="140"/>
      <c r="ZF12" s="140"/>
      <c r="ZG12" s="140"/>
      <c r="ZH12" s="140"/>
      <c r="ZI12" s="140"/>
      <c r="ZJ12" s="140"/>
      <c r="ZK12" s="140"/>
      <c r="ZL12" s="140"/>
      <c r="ZM12" s="140"/>
      <c r="ZN12" s="140"/>
      <c r="ZO12" s="140"/>
      <c r="ZP12" s="140"/>
      <c r="ZQ12" s="140"/>
      <c r="ZR12" s="140"/>
      <c r="ZS12" s="140"/>
      <c r="ZT12" s="140"/>
      <c r="ZU12" s="140"/>
      <c r="ZV12" s="140"/>
      <c r="ZW12" s="140"/>
      <c r="ZX12" s="140"/>
      <c r="ZY12" s="140"/>
      <c r="ZZ12" s="140"/>
      <c r="AAA12" s="140"/>
      <c r="AAB12" s="140"/>
      <c r="AAC12" s="140"/>
      <c r="AAD12" s="140"/>
      <c r="AAE12" s="140"/>
      <c r="AAF12" s="140"/>
      <c r="AAG12" s="140"/>
      <c r="AAH12" s="140"/>
      <c r="AAI12" s="140"/>
      <c r="AAJ12" s="140"/>
      <c r="AAK12" s="140"/>
      <c r="AAL12" s="140"/>
      <c r="AAM12" s="140"/>
      <c r="AAN12" s="140"/>
      <c r="AAO12" s="140"/>
      <c r="AAP12" s="140"/>
      <c r="AAQ12" s="140"/>
      <c r="AAR12" s="140"/>
      <c r="AAS12" s="140"/>
      <c r="AAT12" s="140"/>
      <c r="AAU12" s="140"/>
      <c r="AAV12" s="140"/>
      <c r="AAW12" s="140"/>
      <c r="AAX12" s="140"/>
      <c r="AAY12" s="140"/>
      <c r="AAZ12" s="140"/>
      <c r="ABA12" s="140"/>
      <c r="ABB12" s="140"/>
      <c r="ABC12" s="140"/>
      <c r="ABD12" s="140"/>
      <c r="ABE12" s="140"/>
      <c r="ABF12" s="140"/>
      <c r="ABG12" s="140"/>
      <c r="ABH12" s="140"/>
      <c r="ABI12" s="140"/>
      <c r="ABJ12" s="140"/>
      <c r="ABK12" s="140"/>
      <c r="ABL12" s="140"/>
      <c r="ABM12" s="140"/>
      <c r="ABN12" s="140"/>
      <c r="ABO12" s="140"/>
      <c r="ABP12" s="140"/>
      <c r="ABQ12" s="140"/>
      <c r="ABR12" s="140"/>
      <c r="ABS12" s="140"/>
      <c r="ABT12" s="140"/>
      <c r="ABU12" s="140"/>
      <c r="ABV12" s="140"/>
      <c r="ABW12" s="140"/>
      <c r="ABX12" s="140"/>
      <c r="ABY12" s="140"/>
      <c r="ABZ12" s="140"/>
      <c r="ACA12" s="140"/>
      <c r="ACB12" s="140"/>
      <c r="ACC12" s="140"/>
      <c r="ACD12" s="140"/>
      <c r="ACE12" s="140"/>
      <c r="ACF12" s="140"/>
      <c r="ACG12" s="140"/>
      <c r="ACH12" s="140"/>
      <c r="ACI12" s="140"/>
      <c r="ACJ12" s="140"/>
      <c r="ACK12" s="140"/>
      <c r="ACL12" s="140"/>
      <c r="ACM12" s="140"/>
      <c r="ACN12" s="140"/>
      <c r="ACO12" s="140"/>
      <c r="ACP12" s="140"/>
      <c r="ACQ12" s="140"/>
      <c r="ACR12" s="140"/>
      <c r="ACS12" s="140"/>
      <c r="ACT12" s="140"/>
      <c r="ACU12" s="140"/>
      <c r="ACV12" s="140"/>
      <c r="ACW12" s="140"/>
      <c r="ACX12" s="140"/>
      <c r="ACY12" s="140"/>
      <c r="ACZ12" s="140"/>
      <c r="ADA12" s="140"/>
      <c r="ADB12" s="140"/>
      <c r="ADC12" s="140"/>
      <c r="ADD12" s="140"/>
      <c r="ADE12" s="140"/>
      <c r="ADF12" s="140"/>
      <c r="ADG12" s="140"/>
      <c r="ADH12" s="140"/>
      <c r="ADI12" s="140"/>
      <c r="ADJ12" s="140"/>
      <c r="ADK12" s="140"/>
      <c r="ADL12" s="140"/>
      <c r="ADM12" s="140"/>
      <c r="ADN12" s="140"/>
      <c r="ADO12" s="140"/>
      <c r="ADP12" s="140"/>
      <c r="ADQ12" s="140"/>
      <c r="ADR12" s="140"/>
      <c r="ADS12" s="140"/>
      <c r="ADT12" s="140"/>
      <c r="ADU12" s="140"/>
      <c r="ADV12" s="140"/>
      <c r="ADW12" s="140"/>
      <c r="ADX12" s="140"/>
      <c r="ADY12" s="140"/>
      <c r="ADZ12" s="140"/>
      <c r="AEA12" s="140"/>
      <c r="AEB12" s="140"/>
      <c r="AEC12" s="140"/>
      <c r="AED12" s="140"/>
      <c r="AEE12" s="140"/>
      <c r="AEF12" s="140"/>
      <c r="AEG12" s="140"/>
      <c r="AEH12" s="140"/>
      <c r="AEI12" s="140"/>
      <c r="AEJ12" s="140"/>
      <c r="AEK12" s="140"/>
      <c r="AEL12" s="140"/>
      <c r="AEM12" s="140"/>
      <c r="AEN12" s="140"/>
      <c r="AEO12" s="140"/>
      <c r="AEP12" s="140"/>
      <c r="AEQ12" s="140"/>
      <c r="AER12" s="140"/>
      <c r="AES12" s="140"/>
      <c r="AET12" s="140"/>
      <c r="AEU12" s="140"/>
      <c r="AEV12" s="140"/>
      <c r="AEW12" s="140"/>
      <c r="AEX12" s="140"/>
      <c r="AEY12" s="140"/>
      <c r="AEZ12" s="140"/>
      <c r="AFA12" s="140"/>
      <c r="AFB12" s="140"/>
      <c r="AFC12" s="140"/>
      <c r="AFD12" s="140"/>
      <c r="AFE12" s="140"/>
      <c r="AFF12" s="140"/>
      <c r="AFG12" s="140"/>
      <c r="AFH12" s="140"/>
      <c r="AFI12" s="140"/>
      <c r="AFJ12" s="140"/>
      <c r="AFK12" s="140"/>
      <c r="AFL12" s="140"/>
      <c r="AFM12" s="140"/>
      <c r="AFN12" s="140"/>
      <c r="AFO12" s="140"/>
      <c r="AFP12" s="140"/>
      <c r="AFQ12" s="140"/>
      <c r="AFR12" s="140"/>
      <c r="AFS12" s="140"/>
      <c r="AFT12" s="140"/>
      <c r="AFU12" s="140"/>
      <c r="AFV12" s="140"/>
      <c r="AFW12" s="140"/>
      <c r="AFX12" s="140"/>
      <c r="AFY12" s="140"/>
      <c r="AFZ12" s="140"/>
      <c r="AGA12" s="140"/>
      <c r="AGB12" s="140"/>
      <c r="AGC12" s="140"/>
      <c r="AGD12" s="140"/>
      <c r="AGE12" s="140"/>
      <c r="AGF12" s="140"/>
      <c r="AGG12" s="140"/>
      <c r="AGH12" s="140"/>
      <c r="AGI12" s="140"/>
      <c r="AGJ12" s="140"/>
      <c r="AGK12" s="140"/>
      <c r="AGL12" s="140"/>
      <c r="AGM12" s="140"/>
      <c r="AGN12" s="140"/>
      <c r="AGO12" s="140"/>
      <c r="AGP12" s="140"/>
      <c r="AGQ12" s="140"/>
      <c r="AGR12" s="140"/>
      <c r="AGS12" s="140"/>
      <c r="AGT12" s="140"/>
      <c r="AGU12" s="140"/>
      <c r="AGV12" s="140"/>
      <c r="AGW12" s="140"/>
      <c r="AGX12" s="140"/>
      <c r="AGY12" s="140"/>
      <c r="AGZ12" s="140"/>
      <c r="AHA12" s="140"/>
      <c r="AHB12" s="140"/>
      <c r="AHC12" s="140"/>
      <c r="AHD12" s="140"/>
      <c r="AHE12" s="140"/>
      <c r="AHF12" s="140"/>
      <c r="AHG12" s="140"/>
      <c r="AHH12" s="140"/>
      <c r="AHI12" s="140"/>
      <c r="AHJ12" s="140"/>
      <c r="AHK12" s="140"/>
      <c r="AHL12" s="140"/>
      <c r="AHM12" s="140"/>
      <c r="AHN12" s="140"/>
      <c r="AHO12" s="140"/>
      <c r="AHP12" s="140"/>
      <c r="AHQ12" s="140"/>
      <c r="AHR12" s="140"/>
      <c r="AHS12" s="140"/>
      <c r="AHT12" s="140"/>
      <c r="AHU12" s="140"/>
      <c r="AHV12" s="140"/>
      <c r="AHW12" s="140"/>
      <c r="AHX12" s="140"/>
      <c r="AHY12" s="140"/>
      <c r="AHZ12" s="140"/>
      <c r="AIA12" s="140"/>
      <c r="AIB12" s="140"/>
      <c r="AIC12" s="140"/>
      <c r="AID12" s="140"/>
      <c r="AIE12" s="140"/>
      <c r="AIF12" s="140"/>
      <c r="AIG12" s="140"/>
      <c r="AIH12" s="140"/>
      <c r="AII12" s="140"/>
      <c r="AIJ12" s="140"/>
      <c r="AIK12" s="140"/>
      <c r="AIL12" s="140"/>
      <c r="AIM12" s="140"/>
      <c r="AIN12" s="140"/>
      <c r="AIO12" s="140"/>
      <c r="AIP12" s="140"/>
      <c r="AIQ12" s="140"/>
      <c r="AIR12" s="140"/>
      <c r="AIS12" s="140"/>
      <c r="AIT12" s="140"/>
      <c r="AIU12" s="140"/>
      <c r="AIV12" s="140"/>
      <c r="AIW12" s="140"/>
      <c r="AIX12" s="140"/>
      <c r="AIY12" s="140"/>
      <c r="AIZ12" s="140"/>
      <c r="AJA12" s="140"/>
      <c r="AJB12" s="140"/>
      <c r="AJC12" s="140"/>
      <c r="AJD12" s="140"/>
      <c r="AJE12" s="140"/>
      <c r="AJF12" s="140"/>
      <c r="AJG12" s="140"/>
      <c r="AJH12" s="140"/>
      <c r="AJI12" s="140"/>
      <c r="AJJ12" s="140"/>
      <c r="AJK12" s="140"/>
      <c r="AJL12" s="140"/>
      <c r="AJM12" s="140"/>
      <c r="AJN12" s="140"/>
      <c r="AJO12" s="140"/>
      <c r="AJP12" s="140"/>
      <c r="AJQ12" s="140"/>
      <c r="AJR12" s="140"/>
      <c r="AJS12" s="140"/>
      <c r="AJT12" s="140"/>
      <c r="AJU12" s="140"/>
      <c r="AJV12" s="140"/>
      <c r="AJW12" s="140"/>
      <c r="AJX12" s="140"/>
      <c r="AJY12" s="140"/>
      <c r="AJZ12" s="140"/>
      <c r="AKA12" s="140"/>
      <c r="AKB12" s="140"/>
      <c r="AKC12" s="140"/>
      <c r="AKD12" s="140"/>
      <c r="AKE12" s="140"/>
      <c r="AKF12" s="140"/>
      <c r="AKG12" s="140"/>
      <c r="AKH12" s="140"/>
      <c r="AKI12" s="140"/>
      <c r="AKJ12" s="140"/>
      <c r="AKK12" s="140"/>
      <c r="AKL12" s="140"/>
      <c r="AKM12" s="140"/>
      <c r="AKN12" s="140"/>
      <c r="AKO12" s="140"/>
      <c r="AKP12" s="140"/>
      <c r="AKQ12" s="140"/>
      <c r="AKR12" s="140"/>
      <c r="AKS12" s="140"/>
      <c r="AKT12" s="140"/>
      <c r="AKU12" s="140"/>
      <c r="AKV12" s="140"/>
      <c r="AKW12" s="140"/>
      <c r="AKX12" s="140"/>
      <c r="AKY12" s="140"/>
      <c r="AKZ12" s="140"/>
      <c r="ALA12" s="140"/>
      <c r="ALB12" s="140"/>
      <c r="ALC12" s="140"/>
      <c r="ALD12" s="140"/>
      <c r="ALE12" s="140"/>
      <c r="ALF12" s="140"/>
      <c r="ALG12" s="140"/>
      <c r="ALH12" s="140"/>
      <c r="ALI12" s="140"/>
      <c r="ALJ12" s="140"/>
      <c r="ALK12" s="140"/>
      <c r="ALL12" s="140"/>
      <c r="ALM12" s="140"/>
      <c r="ALN12" s="140"/>
      <c r="ALO12" s="140"/>
      <c r="ALP12" s="140"/>
      <c r="ALQ12" s="140"/>
      <c r="ALR12" s="140"/>
      <c r="ALS12" s="140"/>
      <c r="ALT12" s="140"/>
      <c r="ALU12" s="140"/>
      <c r="ALV12" s="140"/>
      <c r="ALW12" s="140"/>
      <c r="ALX12" s="140"/>
      <c r="ALY12" s="140"/>
      <c r="ALZ12" s="140"/>
      <c r="AMA12" s="140"/>
      <c r="AMB12" s="140"/>
      <c r="AMC12" s="140"/>
      <c r="AMD12" s="140"/>
      <c r="AME12" s="140"/>
      <c r="AMF12" s="140"/>
      <c r="AMG12" s="140"/>
      <c r="AMH12" s="140"/>
      <c r="AMI12" s="140"/>
      <c r="AMJ12" s="140"/>
      <c r="AMK12" s="140"/>
      <c r="AML12" s="140"/>
      <c r="AMM12" s="140"/>
      <c r="AMN12" s="140"/>
      <c r="AMO12" s="140"/>
      <c r="AMP12" s="140"/>
      <c r="AMQ12" s="140"/>
      <c r="AMR12" s="140"/>
      <c r="AMS12" s="140"/>
      <c r="AMT12" s="140"/>
      <c r="AMU12" s="140"/>
      <c r="AMV12" s="140"/>
      <c r="AMW12" s="140"/>
      <c r="AMX12" s="140"/>
      <c r="AMY12" s="140"/>
      <c r="AMZ12" s="140"/>
      <c r="ANA12" s="140"/>
      <c r="ANB12" s="140"/>
      <c r="ANC12" s="140"/>
      <c r="AND12" s="140"/>
      <c r="ANE12" s="140"/>
      <c r="ANF12" s="140"/>
      <c r="ANG12" s="140"/>
      <c r="ANH12" s="140"/>
      <c r="ANI12" s="140"/>
      <c r="ANJ12" s="140"/>
      <c r="ANK12" s="140"/>
      <c r="ANL12" s="140"/>
      <c r="ANM12" s="140"/>
      <c r="ANN12" s="140"/>
      <c r="ANO12" s="140"/>
      <c r="ANP12" s="140"/>
      <c r="ANQ12" s="140"/>
      <c r="ANR12" s="140"/>
      <c r="ANS12" s="140"/>
      <c r="ANT12" s="140"/>
      <c r="ANU12" s="140"/>
      <c r="ANV12" s="140"/>
      <c r="ANW12" s="140"/>
      <c r="ANX12" s="140"/>
      <c r="ANY12" s="140"/>
      <c r="ANZ12" s="140"/>
      <c r="AOA12" s="140"/>
      <c r="AOB12" s="140"/>
      <c r="AOC12" s="140"/>
      <c r="AOD12" s="140"/>
      <c r="AOE12" s="140"/>
      <c r="AOF12" s="140"/>
      <c r="AOG12" s="140"/>
      <c r="AOH12" s="140"/>
      <c r="AOI12" s="140"/>
      <c r="AOJ12" s="140"/>
      <c r="AOK12" s="140"/>
      <c r="AOL12" s="140"/>
      <c r="AOM12" s="140"/>
      <c r="AON12" s="140"/>
      <c r="AOO12" s="140"/>
      <c r="AOP12" s="140"/>
      <c r="AOQ12" s="140"/>
      <c r="AOR12" s="140"/>
      <c r="AOS12" s="140"/>
      <c r="AOT12" s="140"/>
      <c r="AOU12" s="140"/>
      <c r="AOV12" s="140"/>
      <c r="AOW12" s="140"/>
      <c r="AOX12" s="140"/>
      <c r="AOY12" s="140"/>
      <c r="AOZ12" s="140"/>
      <c r="APA12" s="140"/>
      <c r="APB12" s="140"/>
      <c r="APC12" s="140"/>
      <c r="APD12" s="140"/>
      <c r="APE12" s="140"/>
      <c r="APF12" s="140"/>
      <c r="APG12" s="140"/>
      <c r="APH12" s="140"/>
      <c r="API12" s="140"/>
      <c r="APJ12" s="140"/>
      <c r="APK12" s="140"/>
      <c r="APL12" s="140"/>
      <c r="APM12" s="140"/>
      <c r="APN12" s="140"/>
      <c r="APO12" s="140"/>
      <c r="APP12" s="140"/>
      <c r="APQ12" s="140"/>
      <c r="APR12" s="140"/>
      <c r="APS12" s="140"/>
      <c r="APT12" s="140"/>
      <c r="APU12" s="140"/>
      <c r="APV12" s="140"/>
      <c r="APW12" s="140"/>
      <c r="APX12" s="140"/>
      <c r="APY12" s="140"/>
      <c r="APZ12" s="140"/>
      <c r="AQA12" s="140"/>
      <c r="AQB12" s="140"/>
      <c r="AQC12" s="140"/>
      <c r="AQD12" s="140"/>
      <c r="AQE12" s="140"/>
      <c r="AQF12" s="140"/>
      <c r="AQG12" s="140"/>
      <c r="AQH12" s="140"/>
      <c r="AQI12" s="140"/>
      <c r="AQJ12" s="140"/>
      <c r="AQK12" s="140"/>
      <c r="AQL12" s="140"/>
      <c r="AQM12" s="140"/>
      <c r="AQN12" s="140"/>
      <c r="AQO12" s="140"/>
      <c r="AQP12" s="140"/>
      <c r="AQQ12" s="140"/>
      <c r="AQR12" s="140"/>
      <c r="AQS12" s="140"/>
      <c r="AQT12" s="140"/>
      <c r="AQU12" s="140"/>
      <c r="AQV12" s="140"/>
      <c r="AQW12" s="140"/>
      <c r="AQX12" s="140"/>
      <c r="AQY12" s="140"/>
      <c r="AQZ12" s="140"/>
      <c r="ARA12" s="140"/>
      <c r="ARB12" s="140"/>
      <c r="ARC12" s="140"/>
      <c r="ARD12" s="140"/>
      <c r="ARE12" s="140"/>
      <c r="ARF12" s="140"/>
      <c r="ARG12" s="140"/>
      <c r="ARH12" s="140"/>
      <c r="ARI12" s="140"/>
      <c r="ARJ12" s="140"/>
      <c r="ARK12" s="140"/>
      <c r="ARL12" s="140"/>
      <c r="ARM12" s="140"/>
      <c r="ARN12" s="140"/>
      <c r="ARO12" s="140"/>
      <c r="ARP12" s="140"/>
      <c r="ARQ12" s="140"/>
      <c r="ARR12" s="140"/>
      <c r="ARS12" s="140"/>
      <c r="ART12" s="140"/>
      <c r="ARU12" s="140"/>
      <c r="ARV12" s="140"/>
      <c r="ARW12" s="140"/>
      <c r="ARX12" s="140"/>
      <c r="ARY12" s="140"/>
      <c r="ARZ12" s="140"/>
      <c r="ASA12" s="140"/>
      <c r="ASB12" s="140"/>
      <c r="ASC12" s="140"/>
      <c r="ASD12" s="140"/>
      <c r="ASE12" s="140"/>
      <c r="ASF12" s="140"/>
      <c r="ASG12" s="140"/>
      <c r="ASH12" s="140"/>
      <c r="ASI12" s="140"/>
      <c r="ASJ12" s="140"/>
      <c r="ASK12" s="140"/>
      <c r="ASL12" s="140"/>
      <c r="ASM12" s="140"/>
      <c r="ASN12" s="140"/>
      <c r="ASO12" s="140"/>
      <c r="ASP12" s="140"/>
      <c r="ASQ12" s="140"/>
      <c r="ASR12" s="140"/>
      <c r="ASS12" s="140"/>
      <c r="AST12" s="140"/>
      <c r="ASU12" s="140"/>
      <c r="ASV12" s="140"/>
      <c r="ASW12" s="140"/>
      <c r="ASX12" s="140"/>
      <c r="ASY12" s="140"/>
      <c r="ASZ12" s="140"/>
      <c r="ATA12" s="140"/>
      <c r="ATB12" s="140"/>
      <c r="ATC12" s="140"/>
      <c r="ATD12" s="140"/>
      <c r="ATE12" s="140"/>
      <c r="ATF12" s="140"/>
      <c r="ATG12" s="140"/>
      <c r="ATH12" s="140"/>
      <c r="ATI12" s="140"/>
      <c r="ATJ12" s="140"/>
      <c r="ATK12" s="140"/>
      <c r="ATL12" s="140"/>
      <c r="ATM12" s="140"/>
      <c r="ATN12" s="140"/>
      <c r="ATO12" s="140"/>
      <c r="ATP12" s="140"/>
      <c r="ATQ12" s="140"/>
      <c r="ATR12" s="140"/>
      <c r="ATS12" s="140"/>
      <c r="ATT12" s="140"/>
      <c r="ATU12" s="140"/>
      <c r="ATV12" s="140"/>
      <c r="ATW12" s="140"/>
      <c r="ATX12" s="140"/>
      <c r="ATY12" s="140"/>
      <c r="ATZ12" s="140"/>
      <c r="AUA12" s="140"/>
      <c r="AUB12" s="140"/>
      <c r="AUC12" s="140"/>
      <c r="AUD12" s="140"/>
      <c r="AUE12" s="140"/>
      <c r="AUF12" s="140"/>
      <c r="AUG12" s="140"/>
      <c r="AUH12" s="140"/>
      <c r="AUI12" s="140"/>
      <c r="AUJ12" s="140"/>
      <c r="AUK12" s="140"/>
      <c r="AUL12" s="140"/>
      <c r="AUM12" s="140"/>
      <c r="AUN12" s="140"/>
      <c r="AUO12" s="140"/>
      <c r="AUP12" s="140"/>
      <c r="AUQ12" s="140"/>
      <c r="AUR12" s="140"/>
      <c r="AUS12" s="140"/>
      <c r="AUT12" s="140"/>
      <c r="AUU12" s="140"/>
      <c r="AUV12" s="140"/>
      <c r="AUW12" s="140"/>
      <c r="AUX12" s="140"/>
      <c r="AUY12" s="140"/>
      <c r="AUZ12" s="140"/>
      <c r="AVA12" s="140"/>
      <c r="AVB12" s="140"/>
      <c r="AVC12" s="140"/>
      <c r="AVD12" s="140"/>
      <c r="AVE12" s="140"/>
      <c r="AVF12" s="140"/>
      <c r="AVG12" s="140"/>
      <c r="AVH12" s="140"/>
      <c r="AVI12" s="140"/>
      <c r="AVJ12" s="140"/>
      <c r="AVK12" s="140"/>
      <c r="AVL12" s="140"/>
      <c r="AVM12" s="140"/>
      <c r="AVN12" s="140"/>
      <c r="AVO12" s="140"/>
      <c r="AVP12" s="140"/>
      <c r="AVQ12" s="140"/>
      <c r="AVR12" s="140"/>
      <c r="AVS12" s="140"/>
      <c r="AVT12" s="140"/>
      <c r="AVU12" s="140"/>
      <c r="AVV12" s="140"/>
      <c r="AVW12" s="140"/>
      <c r="AVX12" s="140"/>
      <c r="AVY12" s="140"/>
      <c r="AVZ12" s="140"/>
      <c r="AWA12" s="140"/>
      <c r="AWB12" s="140"/>
      <c r="AWC12" s="140"/>
      <c r="AWD12" s="140"/>
      <c r="AWE12" s="140"/>
      <c r="AWF12" s="140"/>
      <c r="AWG12" s="140"/>
      <c r="AWH12" s="140"/>
      <c r="AWI12" s="140"/>
      <c r="AWJ12" s="140"/>
      <c r="AWK12" s="140"/>
      <c r="AWL12" s="140"/>
      <c r="AWM12" s="140"/>
      <c r="AWN12" s="140"/>
      <c r="AWO12" s="140"/>
      <c r="AWP12" s="140"/>
      <c r="AWQ12" s="140"/>
      <c r="AWR12" s="140"/>
      <c r="AWS12" s="140"/>
      <c r="AWT12" s="140"/>
      <c r="AWU12" s="140"/>
      <c r="AWV12" s="140"/>
      <c r="AWW12" s="140"/>
      <c r="AWX12" s="140"/>
      <c r="AWY12" s="140"/>
      <c r="AWZ12" s="140"/>
    </row>
    <row r="13" spans="1:1300" s="77" customFormat="1" ht="19.5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  <c r="IR13" s="140"/>
      <c r="IS13" s="140"/>
      <c r="IT13" s="140"/>
      <c r="IU13" s="140"/>
      <c r="IV13" s="140"/>
      <c r="IW13" s="140"/>
      <c r="IX13" s="140"/>
      <c r="IY13" s="140"/>
      <c r="IZ13" s="140"/>
      <c r="JA13" s="140"/>
      <c r="JB13" s="140"/>
      <c r="JC13" s="140"/>
      <c r="JD13" s="140"/>
      <c r="JE13" s="140"/>
      <c r="JF13" s="140"/>
      <c r="JG13" s="140"/>
      <c r="JH13" s="140"/>
      <c r="JI13" s="140"/>
      <c r="JJ13" s="140"/>
      <c r="JK13" s="140"/>
      <c r="JL13" s="140"/>
      <c r="JM13" s="140"/>
      <c r="JN13" s="140"/>
      <c r="JO13" s="140"/>
      <c r="JP13" s="140"/>
      <c r="JQ13" s="140"/>
      <c r="JR13" s="140"/>
      <c r="JS13" s="140"/>
      <c r="JT13" s="140"/>
      <c r="JU13" s="140"/>
      <c r="JV13" s="140"/>
      <c r="JW13" s="140"/>
      <c r="JX13" s="140"/>
      <c r="JY13" s="140"/>
      <c r="JZ13" s="140"/>
      <c r="KA13" s="140"/>
      <c r="KB13" s="140"/>
      <c r="KC13" s="140"/>
      <c r="KD13" s="140"/>
      <c r="KE13" s="140"/>
      <c r="KF13" s="140"/>
      <c r="KG13" s="140"/>
      <c r="KH13" s="140"/>
      <c r="KI13" s="140"/>
      <c r="KJ13" s="140"/>
      <c r="KK13" s="140"/>
      <c r="KL13" s="140"/>
      <c r="KM13" s="140"/>
      <c r="KN13" s="140"/>
      <c r="KO13" s="140"/>
      <c r="KP13" s="140"/>
      <c r="KQ13" s="140"/>
      <c r="KR13" s="140"/>
      <c r="KS13" s="140"/>
      <c r="KT13" s="140"/>
      <c r="KU13" s="140"/>
      <c r="KV13" s="140"/>
      <c r="KW13" s="140"/>
      <c r="KX13" s="140"/>
      <c r="KY13" s="140"/>
      <c r="KZ13" s="140"/>
      <c r="LA13" s="140"/>
      <c r="LB13" s="140"/>
      <c r="LC13" s="140"/>
      <c r="LD13" s="140"/>
      <c r="LE13" s="140"/>
      <c r="LF13" s="140"/>
      <c r="LG13" s="140"/>
      <c r="LH13" s="140"/>
      <c r="LI13" s="140"/>
      <c r="LJ13" s="140"/>
      <c r="LK13" s="140"/>
      <c r="LL13" s="140"/>
      <c r="LM13" s="140"/>
      <c r="LN13" s="140"/>
      <c r="LO13" s="140"/>
      <c r="LP13" s="140"/>
      <c r="LQ13" s="140"/>
      <c r="LR13" s="140"/>
      <c r="LS13" s="140"/>
      <c r="LT13" s="140"/>
      <c r="LU13" s="140"/>
      <c r="LV13" s="140"/>
      <c r="LW13" s="140"/>
      <c r="LX13" s="140"/>
      <c r="LY13" s="140"/>
      <c r="LZ13" s="140"/>
      <c r="MA13" s="140"/>
      <c r="MB13" s="140"/>
      <c r="MC13" s="140"/>
      <c r="MD13" s="140"/>
      <c r="ME13" s="140"/>
      <c r="MF13" s="140"/>
      <c r="MG13" s="140"/>
      <c r="MH13" s="140"/>
      <c r="MI13" s="140"/>
      <c r="MJ13" s="140"/>
      <c r="MK13" s="140"/>
      <c r="ML13" s="140"/>
      <c r="MM13" s="140"/>
      <c r="MN13" s="140"/>
      <c r="MO13" s="140"/>
      <c r="MP13" s="140"/>
      <c r="MQ13" s="140"/>
      <c r="MR13" s="140"/>
      <c r="MS13" s="140"/>
      <c r="MT13" s="140"/>
      <c r="MU13" s="140"/>
      <c r="MV13" s="140"/>
      <c r="MW13" s="140"/>
      <c r="MX13" s="140"/>
      <c r="MY13" s="140"/>
      <c r="MZ13" s="140"/>
      <c r="NA13" s="140"/>
      <c r="NB13" s="140"/>
      <c r="NC13" s="140"/>
      <c r="ND13" s="140"/>
      <c r="NE13" s="140"/>
      <c r="NF13" s="140"/>
      <c r="NG13" s="140"/>
      <c r="NH13" s="140"/>
      <c r="NI13" s="140"/>
      <c r="NJ13" s="140"/>
      <c r="NK13" s="140"/>
      <c r="NL13" s="140"/>
      <c r="NM13" s="140"/>
      <c r="NN13" s="140"/>
      <c r="NO13" s="140"/>
      <c r="NP13" s="140"/>
      <c r="NQ13" s="140"/>
      <c r="NR13" s="140"/>
      <c r="NS13" s="140"/>
      <c r="NT13" s="140"/>
      <c r="NU13" s="140"/>
      <c r="NV13" s="140"/>
      <c r="NW13" s="140"/>
      <c r="NX13" s="140"/>
      <c r="NY13" s="140"/>
      <c r="NZ13" s="140"/>
      <c r="OA13" s="140"/>
      <c r="OB13" s="140"/>
      <c r="OC13" s="140"/>
      <c r="OD13" s="140"/>
      <c r="OE13" s="140"/>
      <c r="OF13" s="140"/>
      <c r="OG13" s="140"/>
      <c r="OH13" s="140"/>
      <c r="OI13" s="140"/>
      <c r="OJ13" s="140"/>
      <c r="OK13" s="140"/>
      <c r="OL13" s="140"/>
      <c r="OM13" s="140"/>
      <c r="ON13" s="140"/>
      <c r="OO13" s="140"/>
      <c r="OP13" s="140"/>
      <c r="OQ13" s="140"/>
      <c r="OR13" s="140"/>
      <c r="OS13" s="140"/>
      <c r="OT13" s="140"/>
      <c r="OU13" s="140"/>
      <c r="OV13" s="140"/>
      <c r="OW13" s="140"/>
      <c r="OX13" s="140"/>
      <c r="OY13" s="140"/>
      <c r="OZ13" s="140"/>
      <c r="PA13" s="140"/>
      <c r="PB13" s="140"/>
      <c r="PC13" s="140"/>
      <c r="PD13" s="140"/>
      <c r="PE13" s="140"/>
      <c r="PF13" s="140"/>
      <c r="PG13" s="140"/>
      <c r="PH13" s="140"/>
      <c r="PI13" s="140"/>
      <c r="PJ13" s="140"/>
      <c r="PK13" s="140"/>
      <c r="PL13" s="140"/>
      <c r="PM13" s="140"/>
      <c r="PN13" s="140"/>
      <c r="PO13" s="140"/>
      <c r="PP13" s="140"/>
      <c r="PQ13" s="140"/>
      <c r="PR13" s="140"/>
      <c r="PS13" s="140"/>
      <c r="PT13" s="140"/>
      <c r="PU13" s="140"/>
      <c r="PV13" s="140"/>
      <c r="PW13" s="140"/>
      <c r="PX13" s="140"/>
      <c r="PY13" s="140"/>
      <c r="PZ13" s="140"/>
      <c r="QA13" s="140"/>
      <c r="QB13" s="140"/>
      <c r="QC13" s="140"/>
      <c r="QD13" s="140"/>
      <c r="QE13" s="140"/>
      <c r="QF13" s="140"/>
      <c r="QG13" s="140"/>
      <c r="QH13" s="140"/>
      <c r="QI13" s="140"/>
      <c r="QJ13" s="140"/>
      <c r="QK13" s="140"/>
      <c r="QL13" s="140"/>
      <c r="QM13" s="140"/>
      <c r="QN13" s="140"/>
      <c r="QO13" s="140"/>
      <c r="QP13" s="140"/>
      <c r="QQ13" s="140"/>
      <c r="QR13" s="140"/>
      <c r="QS13" s="140"/>
      <c r="QT13" s="140"/>
      <c r="QU13" s="140"/>
      <c r="QV13" s="140"/>
      <c r="QW13" s="140"/>
      <c r="QX13" s="140"/>
      <c r="QY13" s="140"/>
      <c r="QZ13" s="140"/>
      <c r="RA13" s="140"/>
      <c r="RB13" s="140"/>
      <c r="RC13" s="140"/>
      <c r="RD13" s="140"/>
      <c r="RE13" s="140"/>
      <c r="RF13" s="140"/>
      <c r="RG13" s="140"/>
      <c r="RH13" s="140"/>
      <c r="RI13" s="140"/>
      <c r="RJ13" s="140"/>
      <c r="RK13" s="140"/>
      <c r="RL13" s="140"/>
      <c r="RM13" s="140"/>
      <c r="RN13" s="140"/>
      <c r="RO13" s="140"/>
      <c r="RP13" s="140"/>
      <c r="RQ13" s="140"/>
      <c r="RR13" s="140"/>
      <c r="RS13" s="140"/>
      <c r="RT13" s="140"/>
      <c r="RU13" s="140"/>
      <c r="RV13" s="140"/>
      <c r="RW13" s="140"/>
      <c r="RX13" s="140"/>
      <c r="RY13" s="140"/>
      <c r="RZ13" s="140"/>
      <c r="SA13" s="140"/>
      <c r="SB13" s="140"/>
      <c r="SC13" s="140"/>
      <c r="SD13" s="140"/>
      <c r="SE13" s="140"/>
      <c r="SF13" s="140"/>
      <c r="SG13" s="140"/>
      <c r="SH13" s="140"/>
      <c r="SI13" s="140"/>
      <c r="SJ13" s="140"/>
      <c r="SK13" s="140"/>
      <c r="SL13" s="140"/>
      <c r="SM13" s="140"/>
      <c r="SN13" s="140"/>
      <c r="SO13" s="140"/>
      <c r="SP13" s="140"/>
      <c r="SQ13" s="140"/>
      <c r="SR13" s="140"/>
      <c r="SS13" s="140"/>
      <c r="ST13" s="140"/>
      <c r="SU13" s="140"/>
      <c r="SV13" s="140"/>
      <c r="SW13" s="140"/>
      <c r="SX13" s="140"/>
      <c r="SY13" s="140"/>
      <c r="SZ13" s="140"/>
      <c r="TA13" s="140"/>
      <c r="TB13" s="140"/>
      <c r="TC13" s="140"/>
      <c r="TD13" s="140"/>
      <c r="TE13" s="140"/>
      <c r="TF13" s="140"/>
      <c r="TG13" s="140"/>
      <c r="TH13" s="140"/>
      <c r="TI13" s="140"/>
      <c r="TJ13" s="140"/>
      <c r="TK13" s="140"/>
      <c r="TL13" s="140"/>
      <c r="TM13" s="140"/>
      <c r="TN13" s="140"/>
      <c r="TO13" s="140"/>
      <c r="TP13" s="140"/>
      <c r="TQ13" s="140"/>
      <c r="TR13" s="140"/>
      <c r="TS13" s="140"/>
      <c r="TT13" s="140"/>
      <c r="TU13" s="140"/>
      <c r="TV13" s="140"/>
      <c r="TW13" s="140"/>
      <c r="TX13" s="140"/>
      <c r="TY13" s="140"/>
      <c r="TZ13" s="140"/>
      <c r="UA13" s="140"/>
      <c r="UB13" s="140"/>
      <c r="UC13" s="140"/>
      <c r="UD13" s="140"/>
      <c r="UE13" s="140"/>
      <c r="UF13" s="140"/>
      <c r="UG13" s="140"/>
      <c r="UH13" s="140"/>
      <c r="UI13" s="140"/>
      <c r="UJ13" s="140"/>
      <c r="UK13" s="140"/>
      <c r="UL13" s="140"/>
      <c r="UM13" s="140"/>
      <c r="UN13" s="140"/>
      <c r="UO13" s="140"/>
      <c r="UP13" s="140"/>
      <c r="UQ13" s="140"/>
      <c r="UR13" s="140"/>
      <c r="US13" s="140"/>
      <c r="UT13" s="140"/>
      <c r="UU13" s="140"/>
      <c r="UV13" s="140"/>
      <c r="UW13" s="140"/>
      <c r="UX13" s="140"/>
      <c r="UY13" s="140"/>
      <c r="UZ13" s="140"/>
      <c r="VA13" s="140"/>
      <c r="VB13" s="140"/>
      <c r="VC13" s="140"/>
      <c r="VD13" s="140"/>
      <c r="VE13" s="140"/>
      <c r="VF13" s="140"/>
      <c r="VG13" s="140"/>
      <c r="VH13" s="140"/>
      <c r="VI13" s="140"/>
      <c r="VJ13" s="140"/>
      <c r="VK13" s="140"/>
      <c r="VL13" s="140"/>
      <c r="VM13" s="140"/>
      <c r="VN13" s="140"/>
      <c r="VO13" s="140"/>
      <c r="VP13" s="140"/>
      <c r="VQ13" s="140"/>
      <c r="VR13" s="140"/>
      <c r="VS13" s="140"/>
      <c r="VT13" s="140"/>
      <c r="VU13" s="140"/>
      <c r="VV13" s="140"/>
      <c r="VW13" s="140"/>
      <c r="VX13" s="140"/>
      <c r="VY13" s="140"/>
      <c r="VZ13" s="140"/>
      <c r="WA13" s="140"/>
      <c r="WB13" s="140"/>
      <c r="WC13" s="140"/>
      <c r="WD13" s="140"/>
      <c r="WE13" s="140"/>
      <c r="WF13" s="140"/>
      <c r="WG13" s="140"/>
      <c r="WH13" s="140"/>
      <c r="WI13" s="140"/>
      <c r="WJ13" s="140"/>
      <c r="WK13" s="140"/>
      <c r="WL13" s="140"/>
      <c r="WM13" s="140"/>
      <c r="WN13" s="140"/>
      <c r="WO13" s="140"/>
      <c r="WP13" s="140"/>
      <c r="WQ13" s="140"/>
      <c r="WR13" s="140"/>
      <c r="WS13" s="140"/>
      <c r="WT13" s="140"/>
      <c r="WU13" s="140"/>
      <c r="WV13" s="140"/>
      <c r="WW13" s="140"/>
      <c r="WX13" s="140"/>
      <c r="WY13" s="140"/>
      <c r="WZ13" s="140"/>
      <c r="XA13" s="140"/>
      <c r="XB13" s="140"/>
      <c r="XC13" s="140"/>
      <c r="XD13" s="140"/>
      <c r="XE13" s="140"/>
      <c r="XF13" s="140"/>
      <c r="XG13" s="140"/>
      <c r="XH13" s="140"/>
      <c r="XI13" s="140"/>
      <c r="XJ13" s="140"/>
      <c r="XK13" s="140"/>
      <c r="XL13" s="140"/>
      <c r="XM13" s="140"/>
      <c r="XN13" s="140"/>
      <c r="XO13" s="140"/>
      <c r="XP13" s="140"/>
      <c r="XQ13" s="140"/>
      <c r="XR13" s="140"/>
      <c r="XS13" s="140"/>
      <c r="XT13" s="140"/>
      <c r="XU13" s="140"/>
      <c r="XV13" s="140"/>
      <c r="XW13" s="140"/>
      <c r="XX13" s="140"/>
      <c r="XY13" s="140"/>
      <c r="XZ13" s="140"/>
      <c r="YA13" s="140"/>
      <c r="YB13" s="140"/>
      <c r="YC13" s="140"/>
      <c r="YD13" s="140"/>
      <c r="YE13" s="140"/>
      <c r="YF13" s="140"/>
      <c r="YG13" s="140"/>
      <c r="YH13" s="140"/>
      <c r="YI13" s="140"/>
      <c r="YJ13" s="140"/>
      <c r="YK13" s="140"/>
      <c r="YL13" s="140"/>
      <c r="YM13" s="140"/>
      <c r="YN13" s="140"/>
      <c r="YO13" s="140"/>
      <c r="YP13" s="140"/>
      <c r="YQ13" s="140"/>
      <c r="YR13" s="140"/>
      <c r="YS13" s="140"/>
      <c r="YT13" s="140"/>
      <c r="YU13" s="140"/>
      <c r="YV13" s="140"/>
      <c r="YW13" s="140"/>
      <c r="YX13" s="140"/>
      <c r="YY13" s="140"/>
      <c r="YZ13" s="140"/>
      <c r="ZA13" s="140"/>
      <c r="ZB13" s="140"/>
      <c r="ZC13" s="140"/>
      <c r="ZD13" s="140"/>
      <c r="ZE13" s="140"/>
      <c r="ZF13" s="140"/>
      <c r="ZG13" s="140"/>
      <c r="ZH13" s="140"/>
      <c r="ZI13" s="140"/>
      <c r="ZJ13" s="140"/>
      <c r="ZK13" s="140"/>
      <c r="ZL13" s="140"/>
      <c r="ZM13" s="140"/>
      <c r="ZN13" s="140"/>
      <c r="ZO13" s="140"/>
      <c r="ZP13" s="140"/>
      <c r="ZQ13" s="140"/>
      <c r="ZR13" s="140"/>
      <c r="ZS13" s="140"/>
      <c r="ZT13" s="140"/>
      <c r="ZU13" s="140"/>
      <c r="ZV13" s="140"/>
      <c r="ZW13" s="140"/>
      <c r="ZX13" s="140"/>
      <c r="ZY13" s="140"/>
      <c r="ZZ13" s="140"/>
      <c r="AAA13" s="140"/>
      <c r="AAB13" s="140"/>
      <c r="AAC13" s="140"/>
      <c r="AAD13" s="140"/>
      <c r="AAE13" s="140"/>
      <c r="AAF13" s="140"/>
      <c r="AAG13" s="140"/>
      <c r="AAH13" s="140"/>
      <c r="AAI13" s="140"/>
      <c r="AAJ13" s="140"/>
      <c r="AAK13" s="140"/>
      <c r="AAL13" s="140"/>
      <c r="AAM13" s="140"/>
      <c r="AAN13" s="140"/>
      <c r="AAO13" s="140"/>
      <c r="AAP13" s="140"/>
      <c r="AAQ13" s="140"/>
      <c r="AAR13" s="140"/>
      <c r="AAS13" s="140"/>
      <c r="AAT13" s="140"/>
      <c r="AAU13" s="140"/>
      <c r="AAV13" s="140"/>
      <c r="AAW13" s="140"/>
      <c r="AAX13" s="140"/>
      <c r="AAY13" s="140"/>
      <c r="AAZ13" s="140"/>
      <c r="ABA13" s="140"/>
      <c r="ABB13" s="140"/>
      <c r="ABC13" s="140"/>
      <c r="ABD13" s="140"/>
      <c r="ABE13" s="140"/>
      <c r="ABF13" s="140"/>
      <c r="ABG13" s="140"/>
      <c r="ABH13" s="140"/>
      <c r="ABI13" s="140"/>
      <c r="ABJ13" s="140"/>
      <c r="ABK13" s="140"/>
      <c r="ABL13" s="140"/>
      <c r="ABM13" s="140"/>
      <c r="ABN13" s="140"/>
      <c r="ABO13" s="140"/>
      <c r="ABP13" s="140"/>
      <c r="ABQ13" s="140"/>
      <c r="ABR13" s="140"/>
      <c r="ABS13" s="140"/>
      <c r="ABT13" s="140"/>
      <c r="ABU13" s="140"/>
      <c r="ABV13" s="140"/>
      <c r="ABW13" s="140"/>
      <c r="ABX13" s="140"/>
      <c r="ABY13" s="140"/>
      <c r="ABZ13" s="140"/>
      <c r="ACA13" s="140"/>
      <c r="ACB13" s="140"/>
      <c r="ACC13" s="140"/>
      <c r="ACD13" s="140"/>
      <c r="ACE13" s="140"/>
      <c r="ACF13" s="140"/>
      <c r="ACG13" s="140"/>
      <c r="ACH13" s="140"/>
      <c r="ACI13" s="140"/>
      <c r="ACJ13" s="140"/>
      <c r="ACK13" s="140"/>
      <c r="ACL13" s="140"/>
      <c r="ACM13" s="140"/>
      <c r="ACN13" s="140"/>
      <c r="ACO13" s="140"/>
      <c r="ACP13" s="140"/>
      <c r="ACQ13" s="140"/>
      <c r="ACR13" s="140"/>
      <c r="ACS13" s="140"/>
      <c r="ACT13" s="140"/>
      <c r="ACU13" s="140"/>
      <c r="ACV13" s="140"/>
      <c r="ACW13" s="140"/>
      <c r="ACX13" s="140"/>
      <c r="ACY13" s="140"/>
      <c r="ACZ13" s="140"/>
      <c r="ADA13" s="140"/>
      <c r="ADB13" s="140"/>
      <c r="ADC13" s="140"/>
      <c r="ADD13" s="140"/>
      <c r="ADE13" s="140"/>
      <c r="ADF13" s="140"/>
      <c r="ADG13" s="140"/>
      <c r="ADH13" s="140"/>
      <c r="ADI13" s="140"/>
      <c r="ADJ13" s="140"/>
      <c r="ADK13" s="140"/>
      <c r="ADL13" s="140"/>
      <c r="ADM13" s="140"/>
      <c r="ADN13" s="140"/>
      <c r="ADO13" s="140"/>
      <c r="ADP13" s="140"/>
      <c r="ADQ13" s="140"/>
      <c r="ADR13" s="140"/>
      <c r="ADS13" s="140"/>
      <c r="ADT13" s="140"/>
      <c r="ADU13" s="140"/>
      <c r="ADV13" s="140"/>
      <c r="ADW13" s="140"/>
      <c r="ADX13" s="140"/>
      <c r="ADY13" s="140"/>
      <c r="ADZ13" s="140"/>
      <c r="AEA13" s="140"/>
      <c r="AEB13" s="140"/>
      <c r="AEC13" s="140"/>
      <c r="AED13" s="140"/>
      <c r="AEE13" s="140"/>
      <c r="AEF13" s="140"/>
      <c r="AEG13" s="140"/>
      <c r="AEH13" s="140"/>
      <c r="AEI13" s="140"/>
      <c r="AEJ13" s="140"/>
      <c r="AEK13" s="140"/>
      <c r="AEL13" s="140"/>
      <c r="AEM13" s="140"/>
      <c r="AEN13" s="140"/>
      <c r="AEO13" s="140"/>
      <c r="AEP13" s="140"/>
      <c r="AEQ13" s="140"/>
      <c r="AER13" s="140"/>
      <c r="AES13" s="140"/>
      <c r="AET13" s="140"/>
      <c r="AEU13" s="140"/>
      <c r="AEV13" s="140"/>
      <c r="AEW13" s="140"/>
      <c r="AEX13" s="140"/>
      <c r="AEY13" s="140"/>
      <c r="AEZ13" s="140"/>
      <c r="AFA13" s="140"/>
      <c r="AFB13" s="140"/>
      <c r="AFC13" s="140"/>
      <c r="AFD13" s="140"/>
      <c r="AFE13" s="140"/>
      <c r="AFF13" s="140"/>
      <c r="AFG13" s="140"/>
      <c r="AFH13" s="140"/>
      <c r="AFI13" s="140"/>
      <c r="AFJ13" s="140"/>
      <c r="AFK13" s="140"/>
      <c r="AFL13" s="140"/>
      <c r="AFM13" s="140"/>
      <c r="AFN13" s="140"/>
      <c r="AFO13" s="140"/>
      <c r="AFP13" s="140"/>
      <c r="AFQ13" s="140"/>
      <c r="AFR13" s="140"/>
      <c r="AFS13" s="140"/>
      <c r="AFT13" s="140"/>
      <c r="AFU13" s="140"/>
      <c r="AFV13" s="140"/>
      <c r="AFW13" s="140"/>
      <c r="AFX13" s="140"/>
      <c r="AFY13" s="140"/>
      <c r="AFZ13" s="140"/>
      <c r="AGA13" s="140"/>
      <c r="AGB13" s="140"/>
      <c r="AGC13" s="140"/>
      <c r="AGD13" s="140"/>
      <c r="AGE13" s="140"/>
      <c r="AGF13" s="140"/>
      <c r="AGG13" s="140"/>
      <c r="AGH13" s="140"/>
      <c r="AGI13" s="140"/>
      <c r="AGJ13" s="140"/>
      <c r="AGK13" s="140"/>
      <c r="AGL13" s="140"/>
      <c r="AGM13" s="140"/>
      <c r="AGN13" s="140"/>
      <c r="AGO13" s="140"/>
      <c r="AGP13" s="140"/>
      <c r="AGQ13" s="140"/>
      <c r="AGR13" s="140"/>
      <c r="AGS13" s="140"/>
      <c r="AGT13" s="140"/>
      <c r="AGU13" s="140"/>
      <c r="AGV13" s="140"/>
      <c r="AGW13" s="140"/>
      <c r="AGX13" s="140"/>
      <c r="AGY13" s="140"/>
      <c r="AGZ13" s="140"/>
      <c r="AHA13" s="140"/>
      <c r="AHB13" s="140"/>
      <c r="AHC13" s="140"/>
      <c r="AHD13" s="140"/>
      <c r="AHE13" s="140"/>
      <c r="AHF13" s="140"/>
      <c r="AHG13" s="140"/>
      <c r="AHH13" s="140"/>
      <c r="AHI13" s="140"/>
      <c r="AHJ13" s="140"/>
      <c r="AHK13" s="140"/>
      <c r="AHL13" s="140"/>
      <c r="AHM13" s="140"/>
      <c r="AHN13" s="140"/>
      <c r="AHO13" s="140"/>
      <c r="AHP13" s="140"/>
      <c r="AHQ13" s="140"/>
      <c r="AHR13" s="140"/>
      <c r="AHS13" s="140"/>
      <c r="AHT13" s="140"/>
      <c r="AHU13" s="140"/>
      <c r="AHV13" s="140"/>
      <c r="AHW13" s="140"/>
      <c r="AHX13" s="140"/>
      <c r="AHY13" s="140"/>
      <c r="AHZ13" s="140"/>
      <c r="AIA13" s="140"/>
      <c r="AIB13" s="140"/>
      <c r="AIC13" s="140"/>
      <c r="AID13" s="140"/>
      <c r="AIE13" s="140"/>
      <c r="AIF13" s="140"/>
      <c r="AIG13" s="140"/>
      <c r="AIH13" s="140"/>
      <c r="AII13" s="140"/>
      <c r="AIJ13" s="140"/>
      <c r="AIK13" s="140"/>
      <c r="AIL13" s="140"/>
      <c r="AIM13" s="140"/>
      <c r="AIN13" s="140"/>
      <c r="AIO13" s="140"/>
      <c r="AIP13" s="140"/>
      <c r="AIQ13" s="140"/>
      <c r="AIR13" s="140"/>
      <c r="AIS13" s="140"/>
      <c r="AIT13" s="140"/>
      <c r="AIU13" s="140"/>
      <c r="AIV13" s="140"/>
      <c r="AIW13" s="140"/>
      <c r="AIX13" s="140"/>
      <c r="AIY13" s="140"/>
      <c r="AIZ13" s="140"/>
      <c r="AJA13" s="140"/>
      <c r="AJB13" s="140"/>
      <c r="AJC13" s="140"/>
      <c r="AJD13" s="140"/>
      <c r="AJE13" s="140"/>
      <c r="AJF13" s="140"/>
      <c r="AJG13" s="140"/>
      <c r="AJH13" s="140"/>
      <c r="AJI13" s="140"/>
      <c r="AJJ13" s="140"/>
      <c r="AJK13" s="140"/>
      <c r="AJL13" s="140"/>
      <c r="AJM13" s="140"/>
      <c r="AJN13" s="140"/>
      <c r="AJO13" s="140"/>
      <c r="AJP13" s="140"/>
      <c r="AJQ13" s="140"/>
      <c r="AJR13" s="140"/>
      <c r="AJS13" s="140"/>
      <c r="AJT13" s="140"/>
      <c r="AJU13" s="140"/>
      <c r="AJV13" s="140"/>
      <c r="AJW13" s="140"/>
      <c r="AJX13" s="140"/>
      <c r="AJY13" s="140"/>
      <c r="AJZ13" s="140"/>
      <c r="AKA13" s="140"/>
      <c r="AKB13" s="140"/>
      <c r="AKC13" s="140"/>
      <c r="AKD13" s="140"/>
      <c r="AKE13" s="140"/>
      <c r="AKF13" s="140"/>
      <c r="AKG13" s="140"/>
      <c r="AKH13" s="140"/>
      <c r="AKI13" s="140"/>
      <c r="AKJ13" s="140"/>
      <c r="AKK13" s="140"/>
      <c r="AKL13" s="140"/>
      <c r="AKM13" s="140"/>
      <c r="AKN13" s="140"/>
      <c r="AKO13" s="140"/>
      <c r="AKP13" s="140"/>
      <c r="AKQ13" s="140"/>
      <c r="AKR13" s="140"/>
      <c r="AKS13" s="140"/>
      <c r="AKT13" s="140"/>
      <c r="AKU13" s="140"/>
      <c r="AKV13" s="140"/>
      <c r="AKW13" s="140"/>
      <c r="AKX13" s="140"/>
      <c r="AKY13" s="140"/>
      <c r="AKZ13" s="140"/>
      <c r="ALA13" s="140"/>
      <c r="ALB13" s="140"/>
      <c r="ALC13" s="140"/>
      <c r="ALD13" s="140"/>
      <c r="ALE13" s="140"/>
      <c r="ALF13" s="140"/>
      <c r="ALG13" s="140"/>
      <c r="ALH13" s="140"/>
      <c r="ALI13" s="140"/>
      <c r="ALJ13" s="140"/>
      <c r="ALK13" s="140"/>
      <c r="ALL13" s="140"/>
      <c r="ALM13" s="140"/>
      <c r="ALN13" s="140"/>
      <c r="ALO13" s="140"/>
      <c r="ALP13" s="140"/>
      <c r="ALQ13" s="140"/>
      <c r="ALR13" s="140"/>
      <c r="ALS13" s="140"/>
      <c r="ALT13" s="140"/>
      <c r="ALU13" s="140"/>
      <c r="ALV13" s="140"/>
      <c r="ALW13" s="140"/>
      <c r="ALX13" s="140"/>
      <c r="ALY13" s="140"/>
      <c r="ALZ13" s="140"/>
      <c r="AMA13" s="140"/>
      <c r="AMB13" s="140"/>
      <c r="AMC13" s="140"/>
      <c r="AMD13" s="140"/>
      <c r="AME13" s="140"/>
      <c r="AMF13" s="140"/>
      <c r="AMG13" s="140"/>
      <c r="AMH13" s="140"/>
      <c r="AMI13" s="140"/>
      <c r="AMJ13" s="140"/>
      <c r="AMK13" s="140"/>
      <c r="AML13" s="140"/>
      <c r="AMM13" s="140"/>
      <c r="AMN13" s="140"/>
      <c r="AMO13" s="140"/>
      <c r="AMP13" s="140"/>
      <c r="AMQ13" s="140"/>
      <c r="AMR13" s="140"/>
      <c r="AMS13" s="140"/>
      <c r="AMT13" s="140"/>
      <c r="AMU13" s="140"/>
      <c r="AMV13" s="140"/>
      <c r="AMW13" s="140"/>
      <c r="AMX13" s="140"/>
      <c r="AMY13" s="140"/>
      <c r="AMZ13" s="140"/>
      <c r="ANA13" s="140"/>
      <c r="ANB13" s="140"/>
      <c r="ANC13" s="140"/>
      <c r="AND13" s="140"/>
      <c r="ANE13" s="140"/>
      <c r="ANF13" s="140"/>
      <c r="ANG13" s="140"/>
      <c r="ANH13" s="140"/>
      <c r="ANI13" s="140"/>
      <c r="ANJ13" s="140"/>
      <c r="ANK13" s="140"/>
      <c r="ANL13" s="140"/>
      <c r="ANM13" s="140"/>
      <c r="ANN13" s="140"/>
      <c r="ANO13" s="140"/>
      <c r="ANP13" s="140"/>
      <c r="ANQ13" s="140"/>
      <c r="ANR13" s="140"/>
      <c r="ANS13" s="140"/>
      <c r="ANT13" s="140"/>
      <c r="ANU13" s="140"/>
      <c r="ANV13" s="140"/>
      <c r="ANW13" s="140"/>
      <c r="ANX13" s="140"/>
      <c r="ANY13" s="140"/>
      <c r="ANZ13" s="140"/>
      <c r="AOA13" s="140"/>
      <c r="AOB13" s="140"/>
      <c r="AOC13" s="140"/>
      <c r="AOD13" s="140"/>
      <c r="AOE13" s="140"/>
      <c r="AOF13" s="140"/>
      <c r="AOG13" s="140"/>
      <c r="AOH13" s="140"/>
      <c r="AOI13" s="140"/>
      <c r="AOJ13" s="140"/>
      <c r="AOK13" s="140"/>
      <c r="AOL13" s="140"/>
      <c r="AOM13" s="140"/>
      <c r="AON13" s="140"/>
      <c r="AOO13" s="140"/>
      <c r="AOP13" s="140"/>
      <c r="AOQ13" s="140"/>
      <c r="AOR13" s="140"/>
      <c r="AOS13" s="140"/>
      <c r="AOT13" s="140"/>
      <c r="AOU13" s="140"/>
      <c r="AOV13" s="140"/>
      <c r="AOW13" s="140"/>
      <c r="AOX13" s="140"/>
      <c r="AOY13" s="140"/>
      <c r="AOZ13" s="140"/>
      <c r="APA13" s="140"/>
      <c r="APB13" s="140"/>
      <c r="APC13" s="140"/>
      <c r="APD13" s="140"/>
      <c r="APE13" s="140"/>
      <c r="APF13" s="140"/>
      <c r="APG13" s="140"/>
      <c r="APH13" s="140"/>
      <c r="API13" s="140"/>
      <c r="APJ13" s="140"/>
      <c r="APK13" s="140"/>
      <c r="APL13" s="140"/>
      <c r="APM13" s="140"/>
      <c r="APN13" s="140"/>
      <c r="APO13" s="140"/>
      <c r="APP13" s="140"/>
      <c r="APQ13" s="140"/>
      <c r="APR13" s="140"/>
      <c r="APS13" s="140"/>
      <c r="APT13" s="140"/>
      <c r="APU13" s="140"/>
      <c r="APV13" s="140"/>
      <c r="APW13" s="140"/>
      <c r="APX13" s="140"/>
      <c r="APY13" s="140"/>
      <c r="APZ13" s="140"/>
      <c r="AQA13" s="140"/>
      <c r="AQB13" s="140"/>
      <c r="AQC13" s="140"/>
      <c r="AQD13" s="140"/>
      <c r="AQE13" s="140"/>
      <c r="AQF13" s="140"/>
      <c r="AQG13" s="140"/>
      <c r="AQH13" s="140"/>
      <c r="AQI13" s="140"/>
      <c r="AQJ13" s="140"/>
      <c r="AQK13" s="140"/>
      <c r="AQL13" s="140"/>
      <c r="AQM13" s="140"/>
      <c r="AQN13" s="140"/>
      <c r="AQO13" s="140"/>
      <c r="AQP13" s="140"/>
      <c r="AQQ13" s="140"/>
      <c r="AQR13" s="140"/>
      <c r="AQS13" s="140"/>
      <c r="AQT13" s="140"/>
      <c r="AQU13" s="140"/>
      <c r="AQV13" s="140"/>
      <c r="AQW13" s="140"/>
      <c r="AQX13" s="140"/>
      <c r="AQY13" s="140"/>
      <c r="AQZ13" s="140"/>
      <c r="ARA13" s="140"/>
      <c r="ARB13" s="140"/>
      <c r="ARC13" s="140"/>
      <c r="ARD13" s="140"/>
      <c r="ARE13" s="140"/>
      <c r="ARF13" s="140"/>
      <c r="ARG13" s="140"/>
      <c r="ARH13" s="140"/>
      <c r="ARI13" s="140"/>
      <c r="ARJ13" s="140"/>
      <c r="ARK13" s="140"/>
      <c r="ARL13" s="140"/>
      <c r="ARM13" s="140"/>
      <c r="ARN13" s="140"/>
      <c r="ARO13" s="140"/>
      <c r="ARP13" s="140"/>
      <c r="ARQ13" s="140"/>
      <c r="ARR13" s="140"/>
      <c r="ARS13" s="140"/>
      <c r="ART13" s="140"/>
      <c r="ARU13" s="140"/>
      <c r="ARV13" s="140"/>
      <c r="ARW13" s="140"/>
      <c r="ARX13" s="140"/>
      <c r="ARY13" s="140"/>
      <c r="ARZ13" s="140"/>
      <c r="ASA13" s="140"/>
      <c r="ASB13" s="140"/>
      <c r="ASC13" s="140"/>
      <c r="ASD13" s="140"/>
      <c r="ASE13" s="140"/>
      <c r="ASF13" s="140"/>
      <c r="ASG13" s="140"/>
      <c r="ASH13" s="140"/>
      <c r="ASI13" s="140"/>
      <c r="ASJ13" s="140"/>
      <c r="ASK13" s="140"/>
      <c r="ASL13" s="140"/>
      <c r="ASM13" s="140"/>
      <c r="ASN13" s="140"/>
      <c r="ASO13" s="140"/>
      <c r="ASP13" s="140"/>
      <c r="ASQ13" s="140"/>
      <c r="ASR13" s="140"/>
      <c r="ASS13" s="140"/>
      <c r="AST13" s="140"/>
      <c r="ASU13" s="140"/>
      <c r="ASV13" s="140"/>
      <c r="ASW13" s="140"/>
      <c r="ASX13" s="140"/>
      <c r="ASY13" s="140"/>
      <c r="ASZ13" s="140"/>
      <c r="ATA13" s="140"/>
      <c r="ATB13" s="140"/>
      <c r="ATC13" s="140"/>
      <c r="ATD13" s="140"/>
      <c r="ATE13" s="140"/>
      <c r="ATF13" s="140"/>
      <c r="ATG13" s="140"/>
      <c r="ATH13" s="140"/>
      <c r="ATI13" s="140"/>
      <c r="ATJ13" s="140"/>
      <c r="ATK13" s="140"/>
      <c r="ATL13" s="140"/>
      <c r="ATM13" s="140"/>
      <c r="ATN13" s="140"/>
      <c r="ATO13" s="140"/>
      <c r="ATP13" s="140"/>
      <c r="ATQ13" s="140"/>
      <c r="ATR13" s="140"/>
      <c r="ATS13" s="140"/>
      <c r="ATT13" s="140"/>
      <c r="ATU13" s="140"/>
      <c r="ATV13" s="140"/>
      <c r="ATW13" s="140"/>
      <c r="ATX13" s="140"/>
      <c r="ATY13" s="140"/>
      <c r="ATZ13" s="140"/>
      <c r="AUA13" s="140"/>
      <c r="AUB13" s="140"/>
      <c r="AUC13" s="140"/>
      <c r="AUD13" s="140"/>
      <c r="AUE13" s="140"/>
      <c r="AUF13" s="140"/>
      <c r="AUG13" s="140"/>
      <c r="AUH13" s="140"/>
      <c r="AUI13" s="140"/>
      <c r="AUJ13" s="140"/>
      <c r="AUK13" s="140"/>
      <c r="AUL13" s="140"/>
      <c r="AUM13" s="140"/>
      <c r="AUN13" s="140"/>
      <c r="AUO13" s="140"/>
      <c r="AUP13" s="140"/>
      <c r="AUQ13" s="140"/>
      <c r="AUR13" s="140"/>
      <c r="AUS13" s="140"/>
      <c r="AUT13" s="140"/>
      <c r="AUU13" s="140"/>
      <c r="AUV13" s="140"/>
      <c r="AUW13" s="140"/>
      <c r="AUX13" s="140"/>
      <c r="AUY13" s="140"/>
      <c r="AUZ13" s="140"/>
      <c r="AVA13" s="140"/>
      <c r="AVB13" s="140"/>
      <c r="AVC13" s="140"/>
      <c r="AVD13" s="140"/>
      <c r="AVE13" s="140"/>
      <c r="AVF13" s="140"/>
      <c r="AVG13" s="140"/>
      <c r="AVH13" s="140"/>
      <c r="AVI13" s="140"/>
      <c r="AVJ13" s="140"/>
      <c r="AVK13" s="140"/>
      <c r="AVL13" s="140"/>
      <c r="AVM13" s="140"/>
      <c r="AVN13" s="140"/>
      <c r="AVO13" s="140"/>
      <c r="AVP13" s="140"/>
      <c r="AVQ13" s="140"/>
      <c r="AVR13" s="140"/>
      <c r="AVS13" s="140"/>
      <c r="AVT13" s="140"/>
      <c r="AVU13" s="140"/>
      <c r="AVV13" s="140"/>
      <c r="AVW13" s="140"/>
      <c r="AVX13" s="140"/>
      <c r="AVY13" s="140"/>
      <c r="AVZ13" s="140"/>
      <c r="AWA13" s="140"/>
      <c r="AWB13" s="140"/>
      <c r="AWC13" s="140"/>
      <c r="AWD13" s="140"/>
      <c r="AWE13" s="140"/>
      <c r="AWF13" s="140"/>
      <c r="AWG13" s="140"/>
      <c r="AWH13" s="140"/>
      <c r="AWI13" s="140"/>
      <c r="AWJ13" s="140"/>
      <c r="AWK13" s="140"/>
      <c r="AWL13" s="140"/>
      <c r="AWM13" s="140"/>
      <c r="AWN13" s="140"/>
      <c r="AWO13" s="140"/>
      <c r="AWP13" s="140"/>
      <c r="AWQ13" s="140"/>
      <c r="AWR13" s="140"/>
      <c r="AWS13" s="140"/>
      <c r="AWT13" s="140"/>
      <c r="AWU13" s="140"/>
      <c r="AWV13" s="140"/>
      <c r="AWW13" s="140"/>
      <c r="AWX13" s="140"/>
      <c r="AWY13" s="140"/>
      <c r="AWZ13" s="140"/>
    </row>
    <row r="14" spans="1:1300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  <c r="IW14" s="140"/>
      <c r="IX14" s="140"/>
      <c r="IY14" s="140"/>
      <c r="IZ14" s="140"/>
      <c r="JA14" s="140"/>
      <c r="JB14" s="140"/>
      <c r="JC14" s="140"/>
      <c r="JD14" s="140"/>
      <c r="JE14" s="140"/>
      <c r="JF14" s="140"/>
      <c r="JG14" s="140"/>
      <c r="JH14" s="140"/>
      <c r="JI14" s="140"/>
      <c r="JJ14" s="140"/>
      <c r="JK14" s="140"/>
      <c r="JL14" s="140"/>
      <c r="JM14" s="140"/>
      <c r="JN14" s="140"/>
      <c r="JO14" s="140"/>
      <c r="JP14" s="140"/>
      <c r="JQ14" s="140"/>
      <c r="JR14" s="140"/>
      <c r="JS14" s="140"/>
      <c r="JT14" s="140"/>
      <c r="JU14" s="140"/>
      <c r="JV14" s="140"/>
      <c r="JW14" s="140"/>
      <c r="JX14" s="140"/>
      <c r="JY14" s="140"/>
      <c r="JZ14" s="140"/>
      <c r="KA14" s="140"/>
      <c r="KB14" s="140"/>
      <c r="KC14" s="140"/>
      <c r="KD14" s="140"/>
      <c r="KE14" s="140"/>
      <c r="KF14" s="140"/>
      <c r="KG14" s="140"/>
      <c r="KH14" s="140"/>
      <c r="KI14" s="140"/>
      <c r="KJ14" s="140"/>
      <c r="KK14" s="140"/>
      <c r="KL14" s="140"/>
      <c r="KM14" s="140"/>
      <c r="KN14" s="140"/>
      <c r="KO14" s="140"/>
      <c r="KP14" s="140"/>
      <c r="KQ14" s="140"/>
      <c r="KR14" s="140"/>
      <c r="KS14" s="140"/>
      <c r="KT14" s="140"/>
      <c r="KU14" s="140"/>
      <c r="KV14" s="140"/>
      <c r="KW14" s="140"/>
      <c r="KX14" s="140"/>
      <c r="KY14" s="140"/>
      <c r="KZ14" s="140"/>
      <c r="LA14" s="140"/>
      <c r="LB14" s="140"/>
      <c r="LC14" s="140"/>
      <c r="LD14" s="140"/>
      <c r="LE14" s="140"/>
      <c r="LF14" s="140"/>
      <c r="LG14" s="140"/>
      <c r="LH14" s="140"/>
      <c r="LI14" s="140"/>
      <c r="LJ14" s="140"/>
      <c r="LK14" s="140"/>
      <c r="LL14" s="140"/>
      <c r="LM14" s="140"/>
      <c r="LN14" s="140"/>
      <c r="LO14" s="140"/>
      <c r="LP14" s="140"/>
      <c r="LQ14" s="140"/>
      <c r="LR14" s="140"/>
      <c r="LS14" s="140"/>
      <c r="LT14" s="140"/>
      <c r="LU14" s="140"/>
      <c r="LV14" s="140"/>
      <c r="LW14" s="140"/>
      <c r="LX14" s="140"/>
      <c r="LY14" s="140"/>
      <c r="LZ14" s="140"/>
      <c r="MA14" s="140"/>
      <c r="MB14" s="140"/>
      <c r="MC14" s="140"/>
      <c r="MD14" s="140"/>
      <c r="ME14" s="140"/>
      <c r="MF14" s="140"/>
      <c r="MG14" s="140"/>
      <c r="MH14" s="140"/>
      <c r="MI14" s="140"/>
      <c r="MJ14" s="140"/>
      <c r="MK14" s="140"/>
      <c r="ML14" s="140"/>
      <c r="MM14" s="140"/>
      <c r="MN14" s="140"/>
      <c r="MO14" s="140"/>
      <c r="MP14" s="140"/>
      <c r="MQ14" s="140"/>
      <c r="MR14" s="140"/>
      <c r="MS14" s="140"/>
      <c r="MT14" s="140"/>
      <c r="MU14" s="140"/>
      <c r="MV14" s="140"/>
      <c r="MW14" s="140"/>
      <c r="MX14" s="140"/>
      <c r="MY14" s="140"/>
      <c r="MZ14" s="140"/>
      <c r="NA14" s="140"/>
      <c r="NB14" s="140"/>
      <c r="NC14" s="140"/>
      <c r="ND14" s="140"/>
      <c r="NE14" s="140"/>
      <c r="NF14" s="140"/>
      <c r="NG14" s="140"/>
      <c r="NH14" s="140"/>
      <c r="NI14" s="140"/>
      <c r="NJ14" s="140"/>
      <c r="NK14" s="140"/>
      <c r="NL14" s="140"/>
      <c r="NM14" s="140"/>
      <c r="NN14" s="140"/>
      <c r="NO14" s="140"/>
      <c r="NP14" s="140"/>
      <c r="NQ14" s="140"/>
      <c r="NR14" s="140"/>
      <c r="NS14" s="140"/>
      <c r="NT14" s="140"/>
      <c r="NU14" s="140"/>
      <c r="NV14" s="140"/>
      <c r="NW14" s="140"/>
      <c r="NX14" s="140"/>
      <c r="NY14" s="140"/>
      <c r="NZ14" s="140"/>
      <c r="OA14" s="140"/>
      <c r="OB14" s="140"/>
      <c r="OC14" s="140"/>
      <c r="OD14" s="140"/>
      <c r="OE14" s="140"/>
      <c r="OF14" s="140"/>
      <c r="OG14" s="140"/>
      <c r="OH14" s="140"/>
      <c r="OI14" s="140"/>
      <c r="OJ14" s="140"/>
      <c r="OK14" s="140"/>
      <c r="OL14" s="140"/>
      <c r="OM14" s="140"/>
      <c r="ON14" s="140"/>
      <c r="OO14" s="140"/>
      <c r="OP14" s="140"/>
      <c r="OQ14" s="140"/>
      <c r="OR14" s="140"/>
      <c r="OS14" s="140"/>
      <c r="OT14" s="140"/>
      <c r="OU14" s="140"/>
      <c r="OV14" s="140"/>
      <c r="OW14" s="140"/>
      <c r="OX14" s="140"/>
      <c r="OY14" s="140"/>
      <c r="OZ14" s="140"/>
      <c r="PA14" s="140"/>
      <c r="PB14" s="140"/>
      <c r="PC14" s="140"/>
      <c r="PD14" s="140"/>
      <c r="PE14" s="140"/>
      <c r="PF14" s="140"/>
      <c r="PG14" s="140"/>
      <c r="PH14" s="140"/>
      <c r="PI14" s="140"/>
      <c r="PJ14" s="140"/>
      <c r="PK14" s="140"/>
      <c r="PL14" s="140"/>
      <c r="PM14" s="140"/>
      <c r="PN14" s="140"/>
      <c r="PO14" s="140"/>
      <c r="PP14" s="140"/>
      <c r="PQ14" s="140"/>
      <c r="PR14" s="140"/>
      <c r="PS14" s="140"/>
      <c r="PT14" s="140"/>
      <c r="PU14" s="140"/>
      <c r="PV14" s="140"/>
      <c r="PW14" s="140"/>
      <c r="PX14" s="140"/>
      <c r="PY14" s="140"/>
      <c r="PZ14" s="140"/>
      <c r="QA14" s="140"/>
      <c r="QB14" s="140"/>
      <c r="QC14" s="140"/>
      <c r="QD14" s="140"/>
      <c r="QE14" s="140"/>
      <c r="QF14" s="140"/>
      <c r="QG14" s="140"/>
      <c r="QH14" s="140"/>
      <c r="QI14" s="140"/>
      <c r="QJ14" s="140"/>
      <c r="QK14" s="140"/>
      <c r="QL14" s="140"/>
      <c r="QM14" s="140"/>
      <c r="QN14" s="140"/>
      <c r="QO14" s="140"/>
      <c r="QP14" s="140"/>
      <c r="QQ14" s="140"/>
      <c r="QR14" s="140"/>
      <c r="QS14" s="140"/>
      <c r="QT14" s="140"/>
      <c r="QU14" s="140"/>
      <c r="QV14" s="140"/>
      <c r="QW14" s="140"/>
      <c r="QX14" s="140"/>
      <c r="QY14" s="140"/>
      <c r="QZ14" s="140"/>
      <c r="RA14" s="140"/>
      <c r="RB14" s="140"/>
      <c r="RC14" s="140"/>
      <c r="RD14" s="140"/>
      <c r="RE14" s="140"/>
      <c r="RF14" s="140"/>
      <c r="RG14" s="140"/>
      <c r="RH14" s="140"/>
      <c r="RI14" s="140"/>
      <c r="RJ14" s="140"/>
      <c r="RK14" s="140"/>
      <c r="RL14" s="140"/>
      <c r="RM14" s="140"/>
      <c r="RN14" s="140"/>
      <c r="RO14" s="140"/>
      <c r="RP14" s="140"/>
      <c r="RQ14" s="140"/>
      <c r="RR14" s="140"/>
      <c r="RS14" s="140"/>
      <c r="RT14" s="140"/>
      <c r="RU14" s="140"/>
      <c r="RV14" s="140"/>
      <c r="RW14" s="140"/>
      <c r="RX14" s="140"/>
      <c r="RY14" s="140"/>
      <c r="RZ14" s="140"/>
      <c r="SA14" s="140"/>
      <c r="SB14" s="140"/>
      <c r="SC14" s="140"/>
      <c r="SD14" s="140"/>
      <c r="SE14" s="140"/>
      <c r="SF14" s="140"/>
      <c r="SG14" s="140"/>
      <c r="SH14" s="140"/>
      <c r="SI14" s="140"/>
      <c r="SJ14" s="140"/>
      <c r="SK14" s="140"/>
      <c r="SL14" s="140"/>
      <c r="SM14" s="140"/>
      <c r="SN14" s="140"/>
      <c r="SO14" s="140"/>
      <c r="SP14" s="140"/>
      <c r="SQ14" s="140"/>
      <c r="SR14" s="140"/>
      <c r="SS14" s="140"/>
      <c r="ST14" s="140"/>
      <c r="SU14" s="140"/>
      <c r="SV14" s="140"/>
      <c r="SW14" s="140"/>
      <c r="SX14" s="140"/>
      <c r="SY14" s="140"/>
      <c r="SZ14" s="140"/>
      <c r="TA14" s="140"/>
      <c r="TB14" s="140"/>
      <c r="TC14" s="140"/>
      <c r="TD14" s="140"/>
      <c r="TE14" s="140"/>
      <c r="TF14" s="140"/>
      <c r="TG14" s="140"/>
      <c r="TH14" s="140"/>
      <c r="TI14" s="140"/>
      <c r="TJ14" s="140"/>
      <c r="TK14" s="140"/>
      <c r="TL14" s="140"/>
      <c r="TM14" s="140"/>
      <c r="TN14" s="140"/>
      <c r="TO14" s="140"/>
      <c r="TP14" s="140"/>
      <c r="TQ14" s="140"/>
      <c r="TR14" s="140"/>
      <c r="TS14" s="140"/>
      <c r="TT14" s="140"/>
      <c r="TU14" s="140"/>
      <c r="TV14" s="140"/>
      <c r="TW14" s="140"/>
      <c r="TX14" s="140"/>
      <c r="TY14" s="140"/>
      <c r="TZ14" s="140"/>
      <c r="UA14" s="140"/>
      <c r="UB14" s="140"/>
      <c r="UC14" s="140"/>
      <c r="UD14" s="140"/>
      <c r="UE14" s="140"/>
      <c r="UF14" s="140"/>
      <c r="UG14" s="140"/>
      <c r="UH14" s="140"/>
      <c r="UI14" s="140"/>
      <c r="UJ14" s="140"/>
      <c r="UK14" s="140"/>
      <c r="UL14" s="140"/>
      <c r="UM14" s="140"/>
      <c r="UN14" s="140"/>
      <c r="UO14" s="140"/>
      <c r="UP14" s="140"/>
      <c r="UQ14" s="140"/>
      <c r="UR14" s="140"/>
      <c r="US14" s="140"/>
      <c r="UT14" s="140"/>
      <c r="UU14" s="140"/>
      <c r="UV14" s="140"/>
      <c r="UW14" s="140"/>
      <c r="UX14" s="140"/>
      <c r="UY14" s="140"/>
      <c r="UZ14" s="140"/>
      <c r="VA14" s="140"/>
      <c r="VB14" s="140"/>
      <c r="VC14" s="140"/>
      <c r="VD14" s="140"/>
      <c r="VE14" s="140"/>
      <c r="VF14" s="140"/>
      <c r="VG14" s="140"/>
      <c r="VH14" s="140"/>
      <c r="VI14" s="140"/>
      <c r="VJ14" s="140"/>
      <c r="VK14" s="140"/>
      <c r="VL14" s="140"/>
      <c r="VM14" s="140"/>
      <c r="VN14" s="140"/>
      <c r="VO14" s="140"/>
      <c r="VP14" s="140"/>
      <c r="VQ14" s="140"/>
      <c r="VR14" s="140"/>
      <c r="VS14" s="140"/>
      <c r="VT14" s="140"/>
      <c r="VU14" s="140"/>
      <c r="VV14" s="140"/>
      <c r="VW14" s="140"/>
      <c r="VX14" s="140"/>
      <c r="VY14" s="140"/>
      <c r="VZ14" s="140"/>
      <c r="WA14" s="140"/>
      <c r="WB14" s="140"/>
      <c r="WC14" s="140"/>
      <c r="WD14" s="140"/>
      <c r="WE14" s="140"/>
      <c r="WF14" s="140"/>
      <c r="WG14" s="140"/>
      <c r="WH14" s="140"/>
      <c r="WI14" s="140"/>
      <c r="WJ14" s="140"/>
      <c r="WK14" s="140"/>
      <c r="WL14" s="140"/>
      <c r="WM14" s="140"/>
      <c r="WN14" s="140"/>
      <c r="WO14" s="140"/>
      <c r="WP14" s="140"/>
      <c r="WQ14" s="140"/>
      <c r="WR14" s="140"/>
      <c r="WS14" s="140"/>
      <c r="WT14" s="140"/>
      <c r="WU14" s="140"/>
      <c r="WV14" s="140"/>
      <c r="WW14" s="140"/>
      <c r="WX14" s="140"/>
      <c r="WY14" s="140"/>
      <c r="WZ14" s="140"/>
      <c r="XA14" s="140"/>
      <c r="XB14" s="140"/>
      <c r="XC14" s="140"/>
      <c r="XD14" s="140"/>
      <c r="XE14" s="140"/>
      <c r="XF14" s="140"/>
      <c r="XG14" s="140"/>
      <c r="XH14" s="140"/>
      <c r="XI14" s="140"/>
      <c r="XJ14" s="140"/>
      <c r="XK14" s="140"/>
      <c r="XL14" s="140"/>
      <c r="XM14" s="140"/>
      <c r="XN14" s="140"/>
      <c r="XO14" s="140"/>
      <c r="XP14" s="140"/>
      <c r="XQ14" s="140"/>
      <c r="XR14" s="140"/>
      <c r="XS14" s="140"/>
      <c r="XT14" s="140"/>
      <c r="XU14" s="140"/>
      <c r="XV14" s="140"/>
      <c r="XW14" s="140"/>
      <c r="XX14" s="140"/>
      <c r="XY14" s="140"/>
      <c r="XZ14" s="140"/>
      <c r="YA14" s="140"/>
      <c r="YB14" s="140"/>
      <c r="YC14" s="140"/>
      <c r="YD14" s="140"/>
      <c r="YE14" s="140"/>
      <c r="YF14" s="140"/>
      <c r="YG14" s="140"/>
      <c r="YH14" s="140"/>
      <c r="YI14" s="140"/>
      <c r="YJ14" s="140"/>
      <c r="YK14" s="140"/>
      <c r="YL14" s="140"/>
      <c r="YM14" s="140"/>
      <c r="YN14" s="140"/>
      <c r="YO14" s="140"/>
      <c r="YP14" s="140"/>
      <c r="YQ14" s="140"/>
      <c r="YR14" s="140"/>
      <c r="YS14" s="140"/>
      <c r="YT14" s="140"/>
      <c r="YU14" s="140"/>
      <c r="YV14" s="140"/>
      <c r="YW14" s="140"/>
      <c r="YX14" s="140"/>
      <c r="YY14" s="140"/>
      <c r="YZ14" s="140"/>
      <c r="ZA14" s="140"/>
      <c r="ZB14" s="140"/>
      <c r="ZC14" s="140"/>
      <c r="ZD14" s="140"/>
      <c r="ZE14" s="140"/>
      <c r="ZF14" s="140"/>
      <c r="ZG14" s="140"/>
      <c r="ZH14" s="140"/>
      <c r="ZI14" s="140"/>
      <c r="ZJ14" s="140"/>
      <c r="ZK14" s="140"/>
      <c r="ZL14" s="140"/>
      <c r="ZM14" s="140"/>
      <c r="ZN14" s="140"/>
      <c r="ZO14" s="140"/>
      <c r="ZP14" s="140"/>
      <c r="ZQ14" s="140"/>
      <c r="ZR14" s="140"/>
      <c r="ZS14" s="140"/>
      <c r="ZT14" s="140"/>
      <c r="ZU14" s="140"/>
      <c r="ZV14" s="140"/>
      <c r="ZW14" s="140"/>
      <c r="ZX14" s="140"/>
      <c r="ZY14" s="140"/>
      <c r="ZZ14" s="140"/>
      <c r="AAA14" s="140"/>
      <c r="AAB14" s="140"/>
      <c r="AAC14" s="140"/>
      <c r="AAD14" s="140"/>
      <c r="AAE14" s="140"/>
      <c r="AAF14" s="140"/>
      <c r="AAG14" s="140"/>
      <c r="AAH14" s="140"/>
      <c r="AAI14" s="140"/>
      <c r="AAJ14" s="140"/>
      <c r="AAK14" s="140"/>
      <c r="AAL14" s="140"/>
      <c r="AAM14" s="140"/>
      <c r="AAN14" s="140"/>
      <c r="AAO14" s="140"/>
      <c r="AAP14" s="140"/>
      <c r="AAQ14" s="140"/>
      <c r="AAR14" s="140"/>
      <c r="AAS14" s="140"/>
      <c r="AAT14" s="140"/>
      <c r="AAU14" s="140"/>
      <c r="AAV14" s="140"/>
      <c r="AAW14" s="140"/>
      <c r="AAX14" s="140"/>
      <c r="AAY14" s="140"/>
      <c r="AAZ14" s="140"/>
      <c r="ABA14" s="140"/>
      <c r="ABB14" s="140"/>
      <c r="ABC14" s="140"/>
      <c r="ABD14" s="140"/>
      <c r="ABE14" s="140"/>
      <c r="ABF14" s="140"/>
      <c r="ABG14" s="140"/>
      <c r="ABH14" s="140"/>
      <c r="ABI14" s="140"/>
      <c r="ABJ14" s="140"/>
      <c r="ABK14" s="140"/>
      <c r="ABL14" s="140"/>
      <c r="ABM14" s="140"/>
      <c r="ABN14" s="140"/>
      <c r="ABO14" s="140"/>
      <c r="ABP14" s="140"/>
      <c r="ABQ14" s="140"/>
      <c r="ABR14" s="140"/>
      <c r="ABS14" s="140"/>
      <c r="ABT14" s="140"/>
      <c r="ABU14" s="140"/>
      <c r="ABV14" s="140"/>
      <c r="ABW14" s="140"/>
      <c r="ABX14" s="140"/>
      <c r="ABY14" s="140"/>
      <c r="ABZ14" s="140"/>
      <c r="ACA14" s="140"/>
      <c r="ACB14" s="140"/>
      <c r="ACC14" s="140"/>
      <c r="ACD14" s="140"/>
      <c r="ACE14" s="140"/>
      <c r="ACF14" s="140"/>
      <c r="ACG14" s="140"/>
      <c r="ACH14" s="140"/>
      <c r="ACI14" s="140"/>
      <c r="ACJ14" s="140"/>
      <c r="ACK14" s="140"/>
      <c r="ACL14" s="140"/>
      <c r="ACM14" s="140"/>
      <c r="ACN14" s="140"/>
      <c r="ACO14" s="140"/>
      <c r="ACP14" s="140"/>
      <c r="ACQ14" s="140"/>
      <c r="ACR14" s="140"/>
      <c r="ACS14" s="140"/>
      <c r="ACT14" s="140"/>
      <c r="ACU14" s="140"/>
      <c r="ACV14" s="140"/>
      <c r="ACW14" s="140"/>
      <c r="ACX14" s="140"/>
      <c r="ACY14" s="140"/>
      <c r="ACZ14" s="140"/>
      <c r="ADA14" s="140"/>
      <c r="ADB14" s="140"/>
      <c r="ADC14" s="140"/>
      <c r="ADD14" s="140"/>
      <c r="ADE14" s="140"/>
      <c r="ADF14" s="140"/>
      <c r="ADG14" s="140"/>
      <c r="ADH14" s="140"/>
      <c r="ADI14" s="140"/>
      <c r="ADJ14" s="140"/>
      <c r="ADK14" s="140"/>
      <c r="ADL14" s="140"/>
      <c r="ADM14" s="140"/>
      <c r="ADN14" s="140"/>
      <c r="ADO14" s="140"/>
      <c r="ADP14" s="140"/>
      <c r="ADQ14" s="140"/>
      <c r="ADR14" s="140"/>
      <c r="ADS14" s="140"/>
      <c r="ADT14" s="140"/>
      <c r="ADU14" s="140"/>
      <c r="ADV14" s="140"/>
      <c r="ADW14" s="140"/>
      <c r="ADX14" s="140"/>
      <c r="ADY14" s="140"/>
      <c r="ADZ14" s="140"/>
      <c r="AEA14" s="140"/>
      <c r="AEB14" s="140"/>
      <c r="AEC14" s="140"/>
      <c r="AED14" s="140"/>
      <c r="AEE14" s="140"/>
      <c r="AEF14" s="140"/>
      <c r="AEG14" s="140"/>
      <c r="AEH14" s="140"/>
      <c r="AEI14" s="140"/>
      <c r="AEJ14" s="140"/>
      <c r="AEK14" s="140"/>
      <c r="AEL14" s="140"/>
      <c r="AEM14" s="140"/>
      <c r="AEN14" s="140"/>
      <c r="AEO14" s="140"/>
      <c r="AEP14" s="140"/>
      <c r="AEQ14" s="140"/>
      <c r="AER14" s="140"/>
      <c r="AES14" s="140"/>
      <c r="AET14" s="140"/>
      <c r="AEU14" s="140"/>
      <c r="AEV14" s="140"/>
      <c r="AEW14" s="140"/>
      <c r="AEX14" s="140"/>
      <c r="AEY14" s="140"/>
      <c r="AEZ14" s="140"/>
      <c r="AFA14" s="140"/>
      <c r="AFB14" s="140"/>
      <c r="AFC14" s="140"/>
      <c r="AFD14" s="140"/>
      <c r="AFE14" s="140"/>
      <c r="AFF14" s="140"/>
      <c r="AFG14" s="140"/>
      <c r="AFH14" s="140"/>
      <c r="AFI14" s="140"/>
      <c r="AFJ14" s="140"/>
      <c r="AFK14" s="140"/>
      <c r="AFL14" s="140"/>
      <c r="AFM14" s="140"/>
      <c r="AFN14" s="140"/>
      <c r="AFO14" s="140"/>
      <c r="AFP14" s="140"/>
      <c r="AFQ14" s="140"/>
      <c r="AFR14" s="140"/>
      <c r="AFS14" s="140"/>
      <c r="AFT14" s="140"/>
      <c r="AFU14" s="140"/>
      <c r="AFV14" s="140"/>
      <c r="AFW14" s="140"/>
      <c r="AFX14" s="140"/>
      <c r="AFY14" s="140"/>
      <c r="AFZ14" s="140"/>
      <c r="AGA14" s="140"/>
      <c r="AGB14" s="140"/>
      <c r="AGC14" s="140"/>
      <c r="AGD14" s="140"/>
      <c r="AGE14" s="140"/>
      <c r="AGF14" s="140"/>
      <c r="AGG14" s="140"/>
      <c r="AGH14" s="140"/>
      <c r="AGI14" s="140"/>
      <c r="AGJ14" s="140"/>
      <c r="AGK14" s="140"/>
      <c r="AGL14" s="140"/>
      <c r="AGM14" s="140"/>
      <c r="AGN14" s="140"/>
      <c r="AGO14" s="140"/>
      <c r="AGP14" s="140"/>
      <c r="AGQ14" s="140"/>
      <c r="AGR14" s="140"/>
      <c r="AGS14" s="140"/>
      <c r="AGT14" s="140"/>
      <c r="AGU14" s="140"/>
      <c r="AGV14" s="140"/>
      <c r="AGW14" s="140"/>
      <c r="AGX14" s="140"/>
      <c r="AGY14" s="140"/>
      <c r="AGZ14" s="140"/>
      <c r="AHA14" s="140"/>
      <c r="AHB14" s="140"/>
      <c r="AHC14" s="140"/>
      <c r="AHD14" s="140"/>
      <c r="AHE14" s="140"/>
      <c r="AHF14" s="140"/>
      <c r="AHG14" s="140"/>
      <c r="AHH14" s="140"/>
      <c r="AHI14" s="140"/>
      <c r="AHJ14" s="140"/>
      <c r="AHK14" s="140"/>
      <c r="AHL14" s="140"/>
      <c r="AHM14" s="140"/>
      <c r="AHN14" s="140"/>
      <c r="AHO14" s="140"/>
      <c r="AHP14" s="140"/>
      <c r="AHQ14" s="140"/>
      <c r="AHR14" s="140"/>
      <c r="AHS14" s="140"/>
      <c r="AHT14" s="140"/>
      <c r="AHU14" s="140"/>
      <c r="AHV14" s="140"/>
      <c r="AHW14" s="140"/>
      <c r="AHX14" s="140"/>
      <c r="AHY14" s="140"/>
      <c r="AHZ14" s="140"/>
      <c r="AIA14" s="140"/>
      <c r="AIB14" s="140"/>
      <c r="AIC14" s="140"/>
      <c r="AID14" s="140"/>
      <c r="AIE14" s="140"/>
      <c r="AIF14" s="140"/>
      <c r="AIG14" s="140"/>
      <c r="AIH14" s="140"/>
      <c r="AII14" s="140"/>
      <c r="AIJ14" s="140"/>
      <c r="AIK14" s="140"/>
      <c r="AIL14" s="140"/>
      <c r="AIM14" s="140"/>
      <c r="AIN14" s="140"/>
      <c r="AIO14" s="140"/>
      <c r="AIP14" s="140"/>
      <c r="AIQ14" s="140"/>
      <c r="AIR14" s="140"/>
      <c r="AIS14" s="140"/>
      <c r="AIT14" s="140"/>
      <c r="AIU14" s="140"/>
      <c r="AIV14" s="140"/>
      <c r="AIW14" s="140"/>
      <c r="AIX14" s="140"/>
      <c r="AIY14" s="140"/>
      <c r="AIZ14" s="140"/>
      <c r="AJA14" s="140"/>
      <c r="AJB14" s="140"/>
      <c r="AJC14" s="140"/>
      <c r="AJD14" s="140"/>
      <c r="AJE14" s="140"/>
      <c r="AJF14" s="140"/>
      <c r="AJG14" s="140"/>
      <c r="AJH14" s="140"/>
      <c r="AJI14" s="140"/>
      <c r="AJJ14" s="140"/>
      <c r="AJK14" s="140"/>
      <c r="AJL14" s="140"/>
      <c r="AJM14" s="140"/>
      <c r="AJN14" s="140"/>
      <c r="AJO14" s="140"/>
      <c r="AJP14" s="140"/>
      <c r="AJQ14" s="140"/>
      <c r="AJR14" s="140"/>
      <c r="AJS14" s="140"/>
      <c r="AJT14" s="140"/>
      <c r="AJU14" s="140"/>
      <c r="AJV14" s="140"/>
      <c r="AJW14" s="140"/>
      <c r="AJX14" s="140"/>
      <c r="AJY14" s="140"/>
      <c r="AJZ14" s="140"/>
      <c r="AKA14" s="140"/>
      <c r="AKB14" s="140"/>
      <c r="AKC14" s="140"/>
      <c r="AKD14" s="140"/>
      <c r="AKE14" s="140"/>
      <c r="AKF14" s="140"/>
      <c r="AKG14" s="140"/>
      <c r="AKH14" s="140"/>
      <c r="AKI14" s="140"/>
      <c r="AKJ14" s="140"/>
      <c r="AKK14" s="140"/>
      <c r="AKL14" s="140"/>
      <c r="AKM14" s="140"/>
      <c r="AKN14" s="140"/>
      <c r="AKO14" s="140"/>
      <c r="AKP14" s="140"/>
      <c r="AKQ14" s="140"/>
      <c r="AKR14" s="140"/>
      <c r="AKS14" s="140"/>
      <c r="AKT14" s="140"/>
      <c r="AKU14" s="140"/>
      <c r="AKV14" s="140"/>
      <c r="AKW14" s="140"/>
      <c r="AKX14" s="140"/>
      <c r="AKY14" s="140"/>
      <c r="AKZ14" s="140"/>
      <c r="ALA14" s="140"/>
      <c r="ALB14" s="140"/>
      <c r="ALC14" s="140"/>
      <c r="ALD14" s="140"/>
      <c r="ALE14" s="140"/>
      <c r="ALF14" s="140"/>
      <c r="ALG14" s="140"/>
      <c r="ALH14" s="140"/>
      <c r="ALI14" s="140"/>
      <c r="ALJ14" s="140"/>
      <c r="ALK14" s="140"/>
      <c r="ALL14" s="140"/>
      <c r="ALM14" s="140"/>
      <c r="ALN14" s="140"/>
      <c r="ALO14" s="140"/>
      <c r="ALP14" s="140"/>
      <c r="ALQ14" s="140"/>
      <c r="ALR14" s="140"/>
      <c r="ALS14" s="140"/>
      <c r="ALT14" s="140"/>
      <c r="ALU14" s="140"/>
      <c r="ALV14" s="140"/>
      <c r="ALW14" s="140"/>
      <c r="ALX14" s="140"/>
      <c r="ALY14" s="140"/>
      <c r="ALZ14" s="140"/>
      <c r="AMA14" s="140"/>
      <c r="AMB14" s="140"/>
      <c r="AMC14" s="140"/>
      <c r="AMD14" s="140"/>
      <c r="AME14" s="140"/>
      <c r="AMF14" s="140"/>
      <c r="AMG14" s="140"/>
      <c r="AMH14" s="140"/>
      <c r="AMI14" s="140"/>
      <c r="AMJ14" s="140"/>
      <c r="AMK14" s="140"/>
      <c r="AML14" s="140"/>
      <c r="AMM14" s="140"/>
      <c r="AMN14" s="140"/>
      <c r="AMO14" s="140"/>
      <c r="AMP14" s="140"/>
      <c r="AMQ14" s="140"/>
      <c r="AMR14" s="140"/>
      <c r="AMS14" s="140"/>
      <c r="AMT14" s="140"/>
      <c r="AMU14" s="140"/>
      <c r="AMV14" s="140"/>
      <c r="AMW14" s="140"/>
      <c r="AMX14" s="140"/>
      <c r="AMY14" s="140"/>
      <c r="AMZ14" s="140"/>
      <c r="ANA14" s="140"/>
      <c r="ANB14" s="140"/>
      <c r="ANC14" s="140"/>
      <c r="AND14" s="140"/>
      <c r="ANE14" s="140"/>
      <c r="ANF14" s="140"/>
      <c r="ANG14" s="140"/>
      <c r="ANH14" s="140"/>
      <c r="ANI14" s="140"/>
      <c r="ANJ14" s="140"/>
      <c r="ANK14" s="140"/>
      <c r="ANL14" s="140"/>
      <c r="ANM14" s="140"/>
      <c r="ANN14" s="140"/>
      <c r="ANO14" s="140"/>
      <c r="ANP14" s="140"/>
      <c r="ANQ14" s="140"/>
      <c r="ANR14" s="140"/>
      <c r="ANS14" s="140"/>
      <c r="ANT14" s="140"/>
      <c r="ANU14" s="140"/>
      <c r="ANV14" s="140"/>
      <c r="ANW14" s="140"/>
      <c r="ANX14" s="140"/>
      <c r="ANY14" s="140"/>
      <c r="ANZ14" s="140"/>
      <c r="AOA14" s="140"/>
      <c r="AOB14" s="140"/>
      <c r="AOC14" s="140"/>
      <c r="AOD14" s="140"/>
      <c r="AOE14" s="140"/>
      <c r="AOF14" s="140"/>
      <c r="AOG14" s="140"/>
      <c r="AOH14" s="140"/>
      <c r="AOI14" s="140"/>
      <c r="AOJ14" s="140"/>
      <c r="AOK14" s="140"/>
      <c r="AOL14" s="140"/>
      <c r="AOM14" s="140"/>
      <c r="AON14" s="140"/>
      <c r="AOO14" s="140"/>
      <c r="AOP14" s="140"/>
      <c r="AOQ14" s="140"/>
      <c r="AOR14" s="140"/>
      <c r="AOS14" s="140"/>
      <c r="AOT14" s="140"/>
      <c r="AOU14" s="140"/>
      <c r="AOV14" s="140"/>
      <c r="AOW14" s="140"/>
      <c r="AOX14" s="140"/>
      <c r="AOY14" s="140"/>
      <c r="AOZ14" s="140"/>
      <c r="APA14" s="140"/>
      <c r="APB14" s="140"/>
      <c r="APC14" s="140"/>
      <c r="APD14" s="140"/>
      <c r="APE14" s="140"/>
      <c r="APF14" s="140"/>
      <c r="APG14" s="140"/>
      <c r="APH14" s="140"/>
      <c r="API14" s="140"/>
      <c r="APJ14" s="140"/>
      <c r="APK14" s="140"/>
      <c r="APL14" s="140"/>
      <c r="APM14" s="140"/>
      <c r="APN14" s="140"/>
      <c r="APO14" s="140"/>
      <c r="APP14" s="140"/>
      <c r="APQ14" s="140"/>
      <c r="APR14" s="140"/>
      <c r="APS14" s="140"/>
      <c r="APT14" s="140"/>
      <c r="APU14" s="140"/>
      <c r="APV14" s="140"/>
      <c r="APW14" s="140"/>
      <c r="APX14" s="140"/>
      <c r="APY14" s="140"/>
      <c r="APZ14" s="140"/>
      <c r="AQA14" s="140"/>
      <c r="AQB14" s="140"/>
      <c r="AQC14" s="140"/>
      <c r="AQD14" s="140"/>
      <c r="AQE14" s="140"/>
      <c r="AQF14" s="140"/>
      <c r="AQG14" s="140"/>
      <c r="AQH14" s="140"/>
      <c r="AQI14" s="140"/>
      <c r="AQJ14" s="140"/>
      <c r="AQK14" s="140"/>
      <c r="AQL14" s="140"/>
      <c r="AQM14" s="140"/>
      <c r="AQN14" s="140"/>
      <c r="AQO14" s="140"/>
      <c r="AQP14" s="140"/>
      <c r="AQQ14" s="140"/>
      <c r="AQR14" s="140"/>
      <c r="AQS14" s="140"/>
      <c r="AQT14" s="140"/>
      <c r="AQU14" s="140"/>
      <c r="AQV14" s="140"/>
      <c r="AQW14" s="140"/>
      <c r="AQX14" s="140"/>
      <c r="AQY14" s="140"/>
      <c r="AQZ14" s="140"/>
      <c r="ARA14" s="140"/>
      <c r="ARB14" s="140"/>
      <c r="ARC14" s="140"/>
      <c r="ARD14" s="140"/>
      <c r="ARE14" s="140"/>
      <c r="ARF14" s="140"/>
      <c r="ARG14" s="140"/>
      <c r="ARH14" s="140"/>
      <c r="ARI14" s="140"/>
      <c r="ARJ14" s="140"/>
      <c r="ARK14" s="140"/>
      <c r="ARL14" s="140"/>
      <c r="ARM14" s="140"/>
      <c r="ARN14" s="140"/>
      <c r="ARO14" s="140"/>
      <c r="ARP14" s="140"/>
      <c r="ARQ14" s="140"/>
      <c r="ARR14" s="140"/>
      <c r="ARS14" s="140"/>
      <c r="ART14" s="140"/>
      <c r="ARU14" s="140"/>
      <c r="ARV14" s="140"/>
      <c r="ARW14" s="140"/>
      <c r="ARX14" s="140"/>
      <c r="ARY14" s="140"/>
      <c r="ARZ14" s="140"/>
      <c r="ASA14" s="140"/>
      <c r="ASB14" s="140"/>
      <c r="ASC14" s="140"/>
      <c r="ASD14" s="140"/>
      <c r="ASE14" s="140"/>
      <c r="ASF14" s="140"/>
      <c r="ASG14" s="140"/>
      <c r="ASH14" s="140"/>
      <c r="ASI14" s="140"/>
      <c r="ASJ14" s="140"/>
      <c r="ASK14" s="140"/>
      <c r="ASL14" s="140"/>
      <c r="ASM14" s="140"/>
      <c r="ASN14" s="140"/>
      <c r="ASO14" s="140"/>
      <c r="ASP14" s="140"/>
      <c r="ASQ14" s="140"/>
      <c r="ASR14" s="140"/>
      <c r="ASS14" s="140"/>
      <c r="AST14" s="140"/>
      <c r="ASU14" s="140"/>
      <c r="ASV14" s="140"/>
      <c r="ASW14" s="140"/>
      <c r="ASX14" s="140"/>
      <c r="ASY14" s="140"/>
      <c r="ASZ14" s="140"/>
      <c r="ATA14" s="140"/>
      <c r="ATB14" s="140"/>
      <c r="ATC14" s="140"/>
      <c r="ATD14" s="140"/>
      <c r="ATE14" s="140"/>
      <c r="ATF14" s="140"/>
      <c r="ATG14" s="140"/>
      <c r="ATH14" s="140"/>
      <c r="ATI14" s="140"/>
      <c r="ATJ14" s="140"/>
      <c r="ATK14" s="140"/>
      <c r="ATL14" s="140"/>
      <c r="ATM14" s="140"/>
      <c r="ATN14" s="140"/>
      <c r="ATO14" s="140"/>
      <c r="ATP14" s="140"/>
      <c r="ATQ14" s="140"/>
      <c r="ATR14" s="140"/>
      <c r="ATS14" s="140"/>
      <c r="ATT14" s="140"/>
      <c r="ATU14" s="140"/>
      <c r="ATV14" s="140"/>
      <c r="ATW14" s="140"/>
      <c r="ATX14" s="140"/>
      <c r="ATY14" s="140"/>
      <c r="ATZ14" s="140"/>
      <c r="AUA14" s="140"/>
      <c r="AUB14" s="140"/>
      <c r="AUC14" s="140"/>
      <c r="AUD14" s="140"/>
      <c r="AUE14" s="140"/>
      <c r="AUF14" s="140"/>
      <c r="AUG14" s="140"/>
      <c r="AUH14" s="140"/>
      <c r="AUI14" s="140"/>
      <c r="AUJ14" s="140"/>
      <c r="AUK14" s="140"/>
      <c r="AUL14" s="140"/>
      <c r="AUM14" s="140"/>
      <c r="AUN14" s="140"/>
      <c r="AUO14" s="140"/>
      <c r="AUP14" s="140"/>
      <c r="AUQ14" s="140"/>
      <c r="AUR14" s="140"/>
      <c r="AUS14" s="140"/>
      <c r="AUT14" s="140"/>
      <c r="AUU14" s="140"/>
      <c r="AUV14" s="140"/>
      <c r="AUW14" s="140"/>
      <c r="AUX14" s="140"/>
      <c r="AUY14" s="140"/>
      <c r="AUZ14" s="140"/>
      <c r="AVA14" s="140"/>
      <c r="AVB14" s="140"/>
      <c r="AVC14" s="140"/>
      <c r="AVD14" s="140"/>
      <c r="AVE14" s="140"/>
      <c r="AVF14" s="140"/>
      <c r="AVG14" s="140"/>
      <c r="AVH14" s="140"/>
      <c r="AVI14" s="140"/>
      <c r="AVJ14" s="140"/>
      <c r="AVK14" s="140"/>
      <c r="AVL14" s="140"/>
      <c r="AVM14" s="140"/>
      <c r="AVN14" s="140"/>
      <c r="AVO14" s="140"/>
      <c r="AVP14" s="140"/>
      <c r="AVQ14" s="140"/>
      <c r="AVR14" s="140"/>
      <c r="AVS14" s="140"/>
      <c r="AVT14" s="140"/>
      <c r="AVU14" s="140"/>
      <c r="AVV14" s="140"/>
      <c r="AVW14" s="140"/>
      <c r="AVX14" s="140"/>
      <c r="AVY14" s="140"/>
      <c r="AVZ14" s="140"/>
      <c r="AWA14" s="140"/>
      <c r="AWB14" s="140"/>
      <c r="AWC14" s="140"/>
      <c r="AWD14" s="140"/>
      <c r="AWE14" s="140"/>
      <c r="AWF14" s="140"/>
      <c r="AWG14" s="140"/>
      <c r="AWH14" s="140"/>
      <c r="AWI14" s="140"/>
      <c r="AWJ14" s="140"/>
      <c r="AWK14" s="140"/>
      <c r="AWL14" s="140"/>
      <c r="AWM14" s="140"/>
      <c r="AWN14" s="140"/>
      <c r="AWO14" s="140"/>
      <c r="AWP14" s="140"/>
      <c r="AWQ14" s="140"/>
      <c r="AWR14" s="140"/>
      <c r="AWS14" s="140"/>
      <c r="AWT14" s="140"/>
      <c r="AWU14" s="140"/>
      <c r="AWV14" s="140"/>
      <c r="AWW14" s="140"/>
      <c r="AWX14" s="140"/>
      <c r="AWY14" s="140"/>
      <c r="AWZ14" s="140"/>
    </row>
    <row r="15" spans="1:1300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  <c r="IX15" s="140"/>
      <c r="IY15" s="140"/>
      <c r="IZ15" s="140"/>
      <c r="JA15" s="140"/>
      <c r="JB15" s="140"/>
      <c r="JC15" s="140"/>
      <c r="JD15" s="140"/>
      <c r="JE15" s="140"/>
      <c r="JF15" s="140"/>
      <c r="JG15" s="140"/>
      <c r="JH15" s="140"/>
      <c r="JI15" s="140"/>
      <c r="JJ15" s="140"/>
      <c r="JK15" s="140"/>
      <c r="JL15" s="140"/>
      <c r="JM15" s="140"/>
      <c r="JN15" s="140"/>
      <c r="JO15" s="140"/>
      <c r="JP15" s="140"/>
      <c r="JQ15" s="140"/>
      <c r="JR15" s="140"/>
      <c r="JS15" s="140"/>
      <c r="JT15" s="140"/>
      <c r="JU15" s="140"/>
      <c r="JV15" s="140"/>
      <c r="JW15" s="140"/>
      <c r="JX15" s="140"/>
      <c r="JY15" s="140"/>
      <c r="JZ15" s="140"/>
      <c r="KA15" s="140"/>
      <c r="KB15" s="140"/>
      <c r="KC15" s="140"/>
      <c r="KD15" s="140"/>
      <c r="KE15" s="140"/>
      <c r="KF15" s="140"/>
      <c r="KG15" s="140"/>
      <c r="KH15" s="140"/>
      <c r="KI15" s="140"/>
      <c r="KJ15" s="140"/>
      <c r="KK15" s="140"/>
      <c r="KL15" s="140"/>
      <c r="KM15" s="140"/>
      <c r="KN15" s="140"/>
      <c r="KO15" s="140"/>
      <c r="KP15" s="140"/>
      <c r="KQ15" s="140"/>
      <c r="KR15" s="140"/>
      <c r="KS15" s="140"/>
      <c r="KT15" s="140"/>
      <c r="KU15" s="140"/>
      <c r="KV15" s="140"/>
      <c r="KW15" s="140"/>
      <c r="KX15" s="140"/>
      <c r="KY15" s="140"/>
      <c r="KZ15" s="140"/>
      <c r="LA15" s="140"/>
      <c r="LB15" s="140"/>
      <c r="LC15" s="140"/>
      <c r="LD15" s="140"/>
      <c r="LE15" s="140"/>
      <c r="LF15" s="140"/>
      <c r="LG15" s="140"/>
      <c r="LH15" s="140"/>
      <c r="LI15" s="140"/>
      <c r="LJ15" s="140"/>
      <c r="LK15" s="140"/>
      <c r="LL15" s="140"/>
      <c r="LM15" s="140"/>
      <c r="LN15" s="140"/>
      <c r="LO15" s="140"/>
      <c r="LP15" s="140"/>
      <c r="LQ15" s="140"/>
      <c r="LR15" s="140"/>
      <c r="LS15" s="140"/>
      <c r="LT15" s="140"/>
      <c r="LU15" s="140"/>
      <c r="LV15" s="140"/>
      <c r="LW15" s="140"/>
      <c r="LX15" s="140"/>
      <c r="LY15" s="140"/>
      <c r="LZ15" s="140"/>
      <c r="MA15" s="140"/>
      <c r="MB15" s="140"/>
      <c r="MC15" s="140"/>
      <c r="MD15" s="140"/>
      <c r="ME15" s="140"/>
      <c r="MF15" s="140"/>
      <c r="MG15" s="140"/>
      <c r="MH15" s="140"/>
      <c r="MI15" s="140"/>
      <c r="MJ15" s="140"/>
      <c r="MK15" s="140"/>
      <c r="ML15" s="140"/>
      <c r="MM15" s="140"/>
      <c r="MN15" s="140"/>
      <c r="MO15" s="140"/>
      <c r="MP15" s="140"/>
      <c r="MQ15" s="140"/>
      <c r="MR15" s="140"/>
      <c r="MS15" s="140"/>
      <c r="MT15" s="140"/>
      <c r="MU15" s="140"/>
      <c r="MV15" s="140"/>
      <c r="MW15" s="140"/>
      <c r="MX15" s="140"/>
      <c r="MY15" s="140"/>
      <c r="MZ15" s="140"/>
      <c r="NA15" s="140"/>
      <c r="NB15" s="140"/>
      <c r="NC15" s="140"/>
      <c r="ND15" s="140"/>
      <c r="NE15" s="140"/>
      <c r="NF15" s="140"/>
      <c r="NG15" s="140"/>
      <c r="NH15" s="140"/>
      <c r="NI15" s="140"/>
      <c r="NJ15" s="140"/>
      <c r="NK15" s="140"/>
      <c r="NL15" s="140"/>
      <c r="NM15" s="140"/>
      <c r="NN15" s="140"/>
      <c r="NO15" s="140"/>
      <c r="NP15" s="140"/>
      <c r="NQ15" s="140"/>
      <c r="NR15" s="140"/>
      <c r="NS15" s="140"/>
      <c r="NT15" s="140"/>
      <c r="NU15" s="140"/>
      <c r="NV15" s="140"/>
      <c r="NW15" s="140"/>
      <c r="NX15" s="140"/>
      <c r="NY15" s="140"/>
      <c r="NZ15" s="140"/>
      <c r="OA15" s="140"/>
      <c r="OB15" s="140"/>
      <c r="OC15" s="140"/>
      <c r="OD15" s="140"/>
      <c r="OE15" s="140"/>
      <c r="OF15" s="140"/>
      <c r="OG15" s="140"/>
      <c r="OH15" s="140"/>
      <c r="OI15" s="140"/>
      <c r="OJ15" s="140"/>
      <c r="OK15" s="140"/>
      <c r="OL15" s="140"/>
      <c r="OM15" s="140"/>
      <c r="ON15" s="140"/>
      <c r="OO15" s="140"/>
      <c r="OP15" s="140"/>
      <c r="OQ15" s="140"/>
      <c r="OR15" s="140"/>
      <c r="OS15" s="140"/>
      <c r="OT15" s="140"/>
      <c r="OU15" s="140"/>
      <c r="OV15" s="140"/>
      <c r="OW15" s="140"/>
      <c r="OX15" s="140"/>
      <c r="OY15" s="140"/>
      <c r="OZ15" s="140"/>
      <c r="PA15" s="140"/>
      <c r="PB15" s="140"/>
      <c r="PC15" s="140"/>
      <c r="PD15" s="140"/>
      <c r="PE15" s="140"/>
      <c r="PF15" s="140"/>
      <c r="PG15" s="140"/>
      <c r="PH15" s="140"/>
      <c r="PI15" s="140"/>
      <c r="PJ15" s="140"/>
      <c r="PK15" s="140"/>
      <c r="PL15" s="140"/>
      <c r="PM15" s="140"/>
      <c r="PN15" s="140"/>
      <c r="PO15" s="140"/>
      <c r="PP15" s="140"/>
      <c r="PQ15" s="140"/>
      <c r="PR15" s="140"/>
      <c r="PS15" s="140"/>
      <c r="PT15" s="140"/>
      <c r="PU15" s="140"/>
      <c r="PV15" s="140"/>
      <c r="PW15" s="140"/>
      <c r="PX15" s="140"/>
      <c r="PY15" s="140"/>
      <c r="PZ15" s="140"/>
      <c r="QA15" s="140"/>
      <c r="QB15" s="140"/>
      <c r="QC15" s="140"/>
      <c r="QD15" s="140"/>
      <c r="QE15" s="140"/>
      <c r="QF15" s="140"/>
      <c r="QG15" s="140"/>
      <c r="QH15" s="140"/>
      <c r="QI15" s="140"/>
      <c r="QJ15" s="140"/>
      <c r="QK15" s="140"/>
      <c r="QL15" s="140"/>
      <c r="QM15" s="140"/>
      <c r="QN15" s="140"/>
      <c r="QO15" s="140"/>
      <c r="QP15" s="140"/>
      <c r="QQ15" s="140"/>
      <c r="QR15" s="140"/>
      <c r="QS15" s="140"/>
      <c r="QT15" s="140"/>
      <c r="QU15" s="140"/>
      <c r="QV15" s="140"/>
      <c r="QW15" s="140"/>
      <c r="QX15" s="140"/>
      <c r="QY15" s="140"/>
      <c r="QZ15" s="140"/>
      <c r="RA15" s="140"/>
      <c r="RB15" s="140"/>
      <c r="RC15" s="140"/>
      <c r="RD15" s="140"/>
      <c r="RE15" s="140"/>
      <c r="RF15" s="140"/>
      <c r="RG15" s="140"/>
      <c r="RH15" s="140"/>
      <c r="RI15" s="140"/>
      <c r="RJ15" s="140"/>
      <c r="RK15" s="140"/>
      <c r="RL15" s="140"/>
      <c r="RM15" s="140"/>
      <c r="RN15" s="140"/>
      <c r="RO15" s="140"/>
      <c r="RP15" s="140"/>
      <c r="RQ15" s="140"/>
      <c r="RR15" s="140"/>
      <c r="RS15" s="140"/>
      <c r="RT15" s="140"/>
      <c r="RU15" s="140"/>
      <c r="RV15" s="140"/>
      <c r="RW15" s="140"/>
      <c r="RX15" s="140"/>
      <c r="RY15" s="140"/>
      <c r="RZ15" s="140"/>
      <c r="SA15" s="140"/>
      <c r="SB15" s="140"/>
      <c r="SC15" s="140"/>
      <c r="SD15" s="140"/>
      <c r="SE15" s="140"/>
      <c r="SF15" s="140"/>
      <c r="SG15" s="140"/>
      <c r="SH15" s="140"/>
      <c r="SI15" s="140"/>
      <c r="SJ15" s="140"/>
      <c r="SK15" s="140"/>
      <c r="SL15" s="140"/>
      <c r="SM15" s="140"/>
      <c r="SN15" s="140"/>
      <c r="SO15" s="140"/>
      <c r="SP15" s="140"/>
      <c r="SQ15" s="140"/>
      <c r="SR15" s="140"/>
      <c r="SS15" s="140"/>
      <c r="ST15" s="140"/>
      <c r="SU15" s="140"/>
      <c r="SV15" s="140"/>
      <c r="SW15" s="140"/>
      <c r="SX15" s="140"/>
      <c r="SY15" s="140"/>
      <c r="SZ15" s="140"/>
      <c r="TA15" s="140"/>
      <c r="TB15" s="140"/>
      <c r="TC15" s="140"/>
      <c r="TD15" s="140"/>
      <c r="TE15" s="140"/>
      <c r="TF15" s="140"/>
      <c r="TG15" s="140"/>
      <c r="TH15" s="140"/>
      <c r="TI15" s="140"/>
      <c r="TJ15" s="140"/>
      <c r="TK15" s="140"/>
      <c r="TL15" s="140"/>
      <c r="TM15" s="140"/>
      <c r="TN15" s="140"/>
      <c r="TO15" s="140"/>
      <c r="TP15" s="140"/>
      <c r="TQ15" s="140"/>
      <c r="TR15" s="140"/>
      <c r="TS15" s="140"/>
      <c r="TT15" s="140"/>
      <c r="TU15" s="140"/>
      <c r="TV15" s="140"/>
      <c r="TW15" s="140"/>
      <c r="TX15" s="140"/>
      <c r="TY15" s="140"/>
      <c r="TZ15" s="140"/>
      <c r="UA15" s="140"/>
      <c r="UB15" s="140"/>
      <c r="UC15" s="140"/>
      <c r="UD15" s="140"/>
      <c r="UE15" s="140"/>
      <c r="UF15" s="140"/>
      <c r="UG15" s="140"/>
      <c r="UH15" s="140"/>
      <c r="UI15" s="140"/>
      <c r="UJ15" s="140"/>
      <c r="UK15" s="140"/>
      <c r="UL15" s="140"/>
      <c r="UM15" s="140"/>
      <c r="UN15" s="140"/>
      <c r="UO15" s="140"/>
      <c r="UP15" s="140"/>
      <c r="UQ15" s="140"/>
      <c r="UR15" s="140"/>
      <c r="US15" s="140"/>
      <c r="UT15" s="140"/>
      <c r="UU15" s="140"/>
      <c r="UV15" s="140"/>
      <c r="UW15" s="140"/>
      <c r="UX15" s="140"/>
      <c r="UY15" s="140"/>
      <c r="UZ15" s="140"/>
      <c r="VA15" s="140"/>
      <c r="VB15" s="140"/>
      <c r="VC15" s="140"/>
      <c r="VD15" s="140"/>
      <c r="VE15" s="140"/>
      <c r="VF15" s="140"/>
      <c r="VG15" s="140"/>
      <c r="VH15" s="140"/>
      <c r="VI15" s="140"/>
      <c r="VJ15" s="140"/>
      <c r="VK15" s="140"/>
      <c r="VL15" s="140"/>
      <c r="VM15" s="140"/>
      <c r="VN15" s="140"/>
      <c r="VO15" s="140"/>
      <c r="VP15" s="140"/>
      <c r="VQ15" s="140"/>
      <c r="VR15" s="140"/>
      <c r="VS15" s="140"/>
      <c r="VT15" s="140"/>
      <c r="VU15" s="140"/>
      <c r="VV15" s="140"/>
      <c r="VW15" s="140"/>
      <c r="VX15" s="140"/>
      <c r="VY15" s="140"/>
      <c r="VZ15" s="140"/>
      <c r="WA15" s="140"/>
      <c r="WB15" s="140"/>
      <c r="WC15" s="140"/>
      <c r="WD15" s="140"/>
      <c r="WE15" s="140"/>
      <c r="WF15" s="140"/>
      <c r="WG15" s="140"/>
      <c r="WH15" s="140"/>
      <c r="WI15" s="140"/>
      <c r="WJ15" s="140"/>
      <c r="WK15" s="140"/>
      <c r="WL15" s="140"/>
      <c r="WM15" s="140"/>
      <c r="WN15" s="140"/>
      <c r="WO15" s="140"/>
      <c r="WP15" s="140"/>
      <c r="WQ15" s="140"/>
      <c r="WR15" s="140"/>
      <c r="WS15" s="140"/>
      <c r="WT15" s="140"/>
      <c r="WU15" s="140"/>
      <c r="WV15" s="140"/>
      <c r="WW15" s="140"/>
      <c r="WX15" s="140"/>
      <c r="WY15" s="140"/>
      <c r="WZ15" s="140"/>
      <c r="XA15" s="140"/>
      <c r="XB15" s="140"/>
      <c r="XC15" s="140"/>
      <c r="XD15" s="140"/>
      <c r="XE15" s="140"/>
      <c r="XF15" s="140"/>
      <c r="XG15" s="140"/>
      <c r="XH15" s="140"/>
      <c r="XI15" s="140"/>
      <c r="XJ15" s="140"/>
      <c r="XK15" s="140"/>
      <c r="XL15" s="140"/>
      <c r="XM15" s="140"/>
      <c r="XN15" s="140"/>
      <c r="XO15" s="140"/>
      <c r="XP15" s="140"/>
      <c r="XQ15" s="140"/>
      <c r="XR15" s="140"/>
      <c r="XS15" s="140"/>
      <c r="XT15" s="140"/>
      <c r="XU15" s="140"/>
      <c r="XV15" s="140"/>
      <c r="XW15" s="140"/>
      <c r="XX15" s="140"/>
      <c r="XY15" s="140"/>
      <c r="XZ15" s="140"/>
      <c r="YA15" s="140"/>
      <c r="YB15" s="140"/>
      <c r="YC15" s="140"/>
      <c r="YD15" s="140"/>
      <c r="YE15" s="140"/>
      <c r="YF15" s="140"/>
      <c r="YG15" s="140"/>
      <c r="YH15" s="140"/>
      <c r="YI15" s="140"/>
      <c r="YJ15" s="140"/>
      <c r="YK15" s="140"/>
      <c r="YL15" s="140"/>
      <c r="YM15" s="140"/>
      <c r="YN15" s="140"/>
      <c r="YO15" s="140"/>
      <c r="YP15" s="140"/>
      <c r="YQ15" s="140"/>
      <c r="YR15" s="140"/>
      <c r="YS15" s="140"/>
      <c r="YT15" s="140"/>
      <c r="YU15" s="140"/>
      <c r="YV15" s="140"/>
      <c r="YW15" s="140"/>
      <c r="YX15" s="140"/>
      <c r="YY15" s="140"/>
      <c r="YZ15" s="140"/>
      <c r="ZA15" s="140"/>
      <c r="ZB15" s="140"/>
      <c r="ZC15" s="140"/>
      <c r="ZD15" s="140"/>
      <c r="ZE15" s="140"/>
      <c r="ZF15" s="140"/>
      <c r="ZG15" s="140"/>
      <c r="ZH15" s="140"/>
      <c r="ZI15" s="140"/>
      <c r="ZJ15" s="140"/>
      <c r="ZK15" s="140"/>
      <c r="ZL15" s="140"/>
      <c r="ZM15" s="140"/>
      <c r="ZN15" s="140"/>
      <c r="ZO15" s="140"/>
      <c r="ZP15" s="140"/>
      <c r="ZQ15" s="140"/>
      <c r="ZR15" s="140"/>
      <c r="ZS15" s="140"/>
      <c r="ZT15" s="140"/>
      <c r="ZU15" s="140"/>
      <c r="ZV15" s="140"/>
      <c r="ZW15" s="140"/>
      <c r="ZX15" s="140"/>
      <c r="ZY15" s="140"/>
      <c r="ZZ15" s="140"/>
      <c r="AAA15" s="140"/>
      <c r="AAB15" s="140"/>
      <c r="AAC15" s="140"/>
      <c r="AAD15" s="140"/>
      <c r="AAE15" s="140"/>
      <c r="AAF15" s="140"/>
      <c r="AAG15" s="140"/>
      <c r="AAH15" s="140"/>
      <c r="AAI15" s="140"/>
      <c r="AAJ15" s="140"/>
      <c r="AAK15" s="140"/>
      <c r="AAL15" s="140"/>
      <c r="AAM15" s="140"/>
      <c r="AAN15" s="140"/>
      <c r="AAO15" s="140"/>
      <c r="AAP15" s="140"/>
      <c r="AAQ15" s="140"/>
      <c r="AAR15" s="140"/>
      <c r="AAS15" s="140"/>
      <c r="AAT15" s="140"/>
      <c r="AAU15" s="140"/>
      <c r="AAV15" s="140"/>
      <c r="AAW15" s="140"/>
      <c r="AAX15" s="140"/>
      <c r="AAY15" s="140"/>
      <c r="AAZ15" s="140"/>
      <c r="ABA15" s="140"/>
      <c r="ABB15" s="140"/>
      <c r="ABC15" s="140"/>
      <c r="ABD15" s="140"/>
      <c r="ABE15" s="140"/>
      <c r="ABF15" s="140"/>
      <c r="ABG15" s="140"/>
      <c r="ABH15" s="140"/>
      <c r="ABI15" s="140"/>
      <c r="ABJ15" s="140"/>
      <c r="ABK15" s="140"/>
      <c r="ABL15" s="140"/>
      <c r="ABM15" s="140"/>
      <c r="ABN15" s="140"/>
      <c r="ABO15" s="140"/>
      <c r="ABP15" s="140"/>
      <c r="ABQ15" s="140"/>
      <c r="ABR15" s="140"/>
      <c r="ABS15" s="140"/>
      <c r="ABT15" s="140"/>
      <c r="ABU15" s="140"/>
      <c r="ABV15" s="140"/>
      <c r="ABW15" s="140"/>
      <c r="ABX15" s="140"/>
      <c r="ABY15" s="140"/>
      <c r="ABZ15" s="140"/>
      <c r="ACA15" s="140"/>
      <c r="ACB15" s="140"/>
      <c r="ACC15" s="140"/>
      <c r="ACD15" s="140"/>
      <c r="ACE15" s="140"/>
      <c r="ACF15" s="140"/>
      <c r="ACG15" s="140"/>
      <c r="ACH15" s="140"/>
      <c r="ACI15" s="140"/>
      <c r="ACJ15" s="140"/>
      <c r="ACK15" s="140"/>
      <c r="ACL15" s="140"/>
      <c r="ACM15" s="140"/>
      <c r="ACN15" s="140"/>
      <c r="ACO15" s="140"/>
      <c r="ACP15" s="140"/>
      <c r="ACQ15" s="140"/>
      <c r="ACR15" s="140"/>
      <c r="ACS15" s="140"/>
      <c r="ACT15" s="140"/>
      <c r="ACU15" s="140"/>
      <c r="ACV15" s="140"/>
      <c r="ACW15" s="140"/>
      <c r="ACX15" s="140"/>
      <c r="ACY15" s="140"/>
      <c r="ACZ15" s="140"/>
      <c r="ADA15" s="140"/>
      <c r="ADB15" s="140"/>
      <c r="ADC15" s="140"/>
      <c r="ADD15" s="140"/>
      <c r="ADE15" s="140"/>
      <c r="ADF15" s="140"/>
      <c r="ADG15" s="140"/>
      <c r="ADH15" s="140"/>
      <c r="ADI15" s="140"/>
      <c r="ADJ15" s="140"/>
      <c r="ADK15" s="140"/>
      <c r="ADL15" s="140"/>
      <c r="ADM15" s="140"/>
      <c r="ADN15" s="140"/>
      <c r="ADO15" s="140"/>
      <c r="ADP15" s="140"/>
      <c r="ADQ15" s="140"/>
      <c r="ADR15" s="140"/>
      <c r="ADS15" s="140"/>
      <c r="ADT15" s="140"/>
      <c r="ADU15" s="140"/>
      <c r="ADV15" s="140"/>
      <c r="ADW15" s="140"/>
      <c r="ADX15" s="140"/>
      <c r="ADY15" s="140"/>
      <c r="ADZ15" s="140"/>
      <c r="AEA15" s="140"/>
      <c r="AEB15" s="140"/>
      <c r="AEC15" s="140"/>
      <c r="AED15" s="140"/>
      <c r="AEE15" s="140"/>
      <c r="AEF15" s="140"/>
      <c r="AEG15" s="140"/>
      <c r="AEH15" s="140"/>
      <c r="AEI15" s="140"/>
      <c r="AEJ15" s="140"/>
      <c r="AEK15" s="140"/>
      <c r="AEL15" s="140"/>
      <c r="AEM15" s="140"/>
      <c r="AEN15" s="140"/>
      <c r="AEO15" s="140"/>
      <c r="AEP15" s="140"/>
      <c r="AEQ15" s="140"/>
      <c r="AER15" s="140"/>
      <c r="AES15" s="140"/>
      <c r="AET15" s="140"/>
      <c r="AEU15" s="140"/>
      <c r="AEV15" s="140"/>
      <c r="AEW15" s="140"/>
      <c r="AEX15" s="140"/>
      <c r="AEY15" s="140"/>
      <c r="AEZ15" s="140"/>
      <c r="AFA15" s="140"/>
      <c r="AFB15" s="140"/>
      <c r="AFC15" s="140"/>
      <c r="AFD15" s="140"/>
      <c r="AFE15" s="140"/>
      <c r="AFF15" s="140"/>
      <c r="AFG15" s="140"/>
      <c r="AFH15" s="140"/>
      <c r="AFI15" s="140"/>
      <c r="AFJ15" s="140"/>
      <c r="AFK15" s="140"/>
      <c r="AFL15" s="140"/>
      <c r="AFM15" s="140"/>
      <c r="AFN15" s="140"/>
      <c r="AFO15" s="140"/>
      <c r="AFP15" s="140"/>
      <c r="AFQ15" s="140"/>
      <c r="AFR15" s="140"/>
      <c r="AFS15" s="140"/>
      <c r="AFT15" s="140"/>
      <c r="AFU15" s="140"/>
      <c r="AFV15" s="140"/>
      <c r="AFW15" s="140"/>
      <c r="AFX15" s="140"/>
      <c r="AFY15" s="140"/>
      <c r="AFZ15" s="140"/>
      <c r="AGA15" s="140"/>
      <c r="AGB15" s="140"/>
      <c r="AGC15" s="140"/>
      <c r="AGD15" s="140"/>
      <c r="AGE15" s="140"/>
      <c r="AGF15" s="140"/>
      <c r="AGG15" s="140"/>
      <c r="AGH15" s="140"/>
      <c r="AGI15" s="140"/>
      <c r="AGJ15" s="140"/>
      <c r="AGK15" s="140"/>
      <c r="AGL15" s="140"/>
      <c r="AGM15" s="140"/>
      <c r="AGN15" s="140"/>
      <c r="AGO15" s="140"/>
      <c r="AGP15" s="140"/>
      <c r="AGQ15" s="140"/>
      <c r="AGR15" s="140"/>
      <c r="AGS15" s="140"/>
      <c r="AGT15" s="140"/>
      <c r="AGU15" s="140"/>
      <c r="AGV15" s="140"/>
      <c r="AGW15" s="140"/>
      <c r="AGX15" s="140"/>
      <c r="AGY15" s="140"/>
      <c r="AGZ15" s="140"/>
      <c r="AHA15" s="140"/>
      <c r="AHB15" s="140"/>
      <c r="AHC15" s="140"/>
      <c r="AHD15" s="140"/>
      <c r="AHE15" s="140"/>
      <c r="AHF15" s="140"/>
      <c r="AHG15" s="140"/>
      <c r="AHH15" s="140"/>
      <c r="AHI15" s="140"/>
      <c r="AHJ15" s="140"/>
      <c r="AHK15" s="140"/>
      <c r="AHL15" s="140"/>
      <c r="AHM15" s="140"/>
      <c r="AHN15" s="140"/>
      <c r="AHO15" s="140"/>
      <c r="AHP15" s="140"/>
      <c r="AHQ15" s="140"/>
      <c r="AHR15" s="140"/>
      <c r="AHS15" s="140"/>
      <c r="AHT15" s="140"/>
      <c r="AHU15" s="140"/>
      <c r="AHV15" s="140"/>
      <c r="AHW15" s="140"/>
      <c r="AHX15" s="140"/>
      <c r="AHY15" s="140"/>
      <c r="AHZ15" s="140"/>
      <c r="AIA15" s="140"/>
      <c r="AIB15" s="140"/>
      <c r="AIC15" s="140"/>
      <c r="AID15" s="140"/>
      <c r="AIE15" s="140"/>
      <c r="AIF15" s="140"/>
      <c r="AIG15" s="140"/>
      <c r="AIH15" s="140"/>
      <c r="AII15" s="140"/>
      <c r="AIJ15" s="140"/>
      <c r="AIK15" s="140"/>
      <c r="AIL15" s="140"/>
      <c r="AIM15" s="140"/>
      <c r="AIN15" s="140"/>
      <c r="AIO15" s="140"/>
      <c r="AIP15" s="140"/>
      <c r="AIQ15" s="140"/>
      <c r="AIR15" s="140"/>
      <c r="AIS15" s="140"/>
      <c r="AIT15" s="140"/>
      <c r="AIU15" s="140"/>
      <c r="AIV15" s="140"/>
      <c r="AIW15" s="140"/>
      <c r="AIX15" s="140"/>
      <c r="AIY15" s="140"/>
      <c r="AIZ15" s="140"/>
      <c r="AJA15" s="140"/>
      <c r="AJB15" s="140"/>
      <c r="AJC15" s="140"/>
      <c r="AJD15" s="140"/>
      <c r="AJE15" s="140"/>
      <c r="AJF15" s="140"/>
      <c r="AJG15" s="140"/>
      <c r="AJH15" s="140"/>
      <c r="AJI15" s="140"/>
      <c r="AJJ15" s="140"/>
      <c r="AJK15" s="140"/>
      <c r="AJL15" s="140"/>
      <c r="AJM15" s="140"/>
      <c r="AJN15" s="140"/>
      <c r="AJO15" s="140"/>
      <c r="AJP15" s="140"/>
      <c r="AJQ15" s="140"/>
      <c r="AJR15" s="140"/>
      <c r="AJS15" s="140"/>
      <c r="AJT15" s="140"/>
      <c r="AJU15" s="140"/>
      <c r="AJV15" s="140"/>
      <c r="AJW15" s="140"/>
      <c r="AJX15" s="140"/>
      <c r="AJY15" s="140"/>
      <c r="AJZ15" s="140"/>
      <c r="AKA15" s="140"/>
      <c r="AKB15" s="140"/>
      <c r="AKC15" s="140"/>
      <c r="AKD15" s="140"/>
      <c r="AKE15" s="140"/>
      <c r="AKF15" s="140"/>
      <c r="AKG15" s="140"/>
      <c r="AKH15" s="140"/>
      <c r="AKI15" s="140"/>
      <c r="AKJ15" s="140"/>
      <c r="AKK15" s="140"/>
      <c r="AKL15" s="140"/>
      <c r="AKM15" s="140"/>
      <c r="AKN15" s="140"/>
      <c r="AKO15" s="140"/>
      <c r="AKP15" s="140"/>
      <c r="AKQ15" s="140"/>
      <c r="AKR15" s="140"/>
      <c r="AKS15" s="140"/>
      <c r="AKT15" s="140"/>
      <c r="AKU15" s="140"/>
      <c r="AKV15" s="140"/>
      <c r="AKW15" s="140"/>
      <c r="AKX15" s="140"/>
      <c r="AKY15" s="140"/>
      <c r="AKZ15" s="140"/>
      <c r="ALA15" s="140"/>
      <c r="ALB15" s="140"/>
      <c r="ALC15" s="140"/>
      <c r="ALD15" s="140"/>
      <c r="ALE15" s="140"/>
      <c r="ALF15" s="140"/>
      <c r="ALG15" s="140"/>
      <c r="ALH15" s="140"/>
      <c r="ALI15" s="140"/>
      <c r="ALJ15" s="140"/>
      <c r="ALK15" s="140"/>
      <c r="ALL15" s="140"/>
      <c r="ALM15" s="140"/>
      <c r="ALN15" s="140"/>
      <c r="ALO15" s="140"/>
      <c r="ALP15" s="140"/>
      <c r="ALQ15" s="140"/>
      <c r="ALR15" s="140"/>
      <c r="ALS15" s="140"/>
      <c r="ALT15" s="140"/>
      <c r="ALU15" s="140"/>
      <c r="ALV15" s="140"/>
      <c r="ALW15" s="140"/>
      <c r="ALX15" s="140"/>
      <c r="ALY15" s="140"/>
      <c r="ALZ15" s="140"/>
      <c r="AMA15" s="140"/>
      <c r="AMB15" s="140"/>
      <c r="AMC15" s="140"/>
      <c r="AMD15" s="140"/>
      <c r="AME15" s="140"/>
      <c r="AMF15" s="140"/>
      <c r="AMG15" s="140"/>
      <c r="AMH15" s="140"/>
      <c r="AMI15" s="140"/>
      <c r="AMJ15" s="140"/>
      <c r="AMK15" s="140"/>
      <c r="AML15" s="140"/>
      <c r="AMM15" s="140"/>
      <c r="AMN15" s="140"/>
      <c r="AMO15" s="140"/>
      <c r="AMP15" s="140"/>
      <c r="AMQ15" s="140"/>
      <c r="AMR15" s="140"/>
      <c r="AMS15" s="140"/>
      <c r="AMT15" s="140"/>
      <c r="AMU15" s="140"/>
      <c r="AMV15" s="140"/>
      <c r="AMW15" s="140"/>
      <c r="AMX15" s="140"/>
      <c r="AMY15" s="140"/>
      <c r="AMZ15" s="140"/>
      <c r="ANA15" s="140"/>
      <c r="ANB15" s="140"/>
      <c r="ANC15" s="140"/>
      <c r="AND15" s="140"/>
      <c r="ANE15" s="140"/>
      <c r="ANF15" s="140"/>
      <c r="ANG15" s="140"/>
      <c r="ANH15" s="140"/>
      <c r="ANI15" s="140"/>
      <c r="ANJ15" s="140"/>
      <c r="ANK15" s="140"/>
      <c r="ANL15" s="140"/>
      <c r="ANM15" s="140"/>
      <c r="ANN15" s="140"/>
      <c r="ANO15" s="140"/>
      <c r="ANP15" s="140"/>
      <c r="ANQ15" s="140"/>
      <c r="ANR15" s="140"/>
      <c r="ANS15" s="140"/>
      <c r="ANT15" s="140"/>
      <c r="ANU15" s="140"/>
      <c r="ANV15" s="140"/>
      <c r="ANW15" s="140"/>
      <c r="ANX15" s="140"/>
      <c r="ANY15" s="140"/>
      <c r="ANZ15" s="140"/>
      <c r="AOA15" s="140"/>
      <c r="AOB15" s="140"/>
      <c r="AOC15" s="140"/>
      <c r="AOD15" s="140"/>
      <c r="AOE15" s="140"/>
      <c r="AOF15" s="140"/>
      <c r="AOG15" s="140"/>
      <c r="AOH15" s="140"/>
      <c r="AOI15" s="140"/>
      <c r="AOJ15" s="140"/>
      <c r="AOK15" s="140"/>
      <c r="AOL15" s="140"/>
      <c r="AOM15" s="140"/>
      <c r="AON15" s="140"/>
      <c r="AOO15" s="140"/>
      <c r="AOP15" s="140"/>
      <c r="AOQ15" s="140"/>
      <c r="AOR15" s="140"/>
      <c r="AOS15" s="140"/>
      <c r="AOT15" s="140"/>
      <c r="AOU15" s="140"/>
      <c r="AOV15" s="140"/>
      <c r="AOW15" s="140"/>
      <c r="AOX15" s="140"/>
      <c r="AOY15" s="140"/>
      <c r="AOZ15" s="140"/>
      <c r="APA15" s="140"/>
      <c r="APB15" s="140"/>
      <c r="APC15" s="140"/>
      <c r="APD15" s="140"/>
      <c r="APE15" s="140"/>
      <c r="APF15" s="140"/>
      <c r="APG15" s="140"/>
      <c r="APH15" s="140"/>
      <c r="API15" s="140"/>
      <c r="APJ15" s="140"/>
      <c r="APK15" s="140"/>
      <c r="APL15" s="140"/>
      <c r="APM15" s="140"/>
      <c r="APN15" s="140"/>
      <c r="APO15" s="140"/>
      <c r="APP15" s="140"/>
      <c r="APQ15" s="140"/>
      <c r="APR15" s="140"/>
      <c r="APS15" s="140"/>
      <c r="APT15" s="140"/>
      <c r="APU15" s="140"/>
      <c r="APV15" s="140"/>
      <c r="APW15" s="140"/>
      <c r="APX15" s="140"/>
      <c r="APY15" s="140"/>
      <c r="APZ15" s="140"/>
      <c r="AQA15" s="140"/>
      <c r="AQB15" s="140"/>
      <c r="AQC15" s="140"/>
      <c r="AQD15" s="140"/>
      <c r="AQE15" s="140"/>
      <c r="AQF15" s="140"/>
      <c r="AQG15" s="140"/>
      <c r="AQH15" s="140"/>
      <c r="AQI15" s="140"/>
      <c r="AQJ15" s="140"/>
      <c r="AQK15" s="140"/>
      <c r="AQL15" s="140"/>
      <c r="AQM15" s="140"/>
      <c r="AQN15" s="140"/>
      <c r="AQO15" s="140"/>
      <c r="AQP15" s="140"/>
      <c r="AQQ15" s="140"/>
      <c r="AQR15" s="140"/>
      <c r="AQS15" s="140"/>
      <c r="AQT15" s="140"/>
      <c r="AQU15" s="140"/>
      <c r="AQV15" s="140"/>
      <c r="AQW15" s="140"/>
      <c r="AQX15" s="140"/>
      <c r="AQY15" s="140"/>
      <c r="AQZ15" s="140"/>
      <c r="ARA15" s="140"/>
      <c r="ARB15" s="140"/>
      <c r="ARC15" s="140"/>
      <c r="ARD15" s="140"/>
      <c r="ARE15" s="140"/>
      <c r="ARF15" s="140"/>
      <c r="ARG15" s="140"/>
      <c r="ARH15" s="140"/>
      <c r="ARI15" s="140"/>
      <c r="ARJ15" s="140"/>
      <c r="ARK15" s="140"/>
      <c r="ARL15" s="140"/>
      <c r="ARM15" s="140"/>
      <c r="ARN15" s="140"/>
      <c r="ARO15" s="140"/>
      <c r="ARP15" s="140"/>
      <c r="ARQ15" s="140"/>
      <c r="ARR15" s="140"/>
      <c r="ARS15" s="140"/>
      <c r="ART15" s="140"/>
      <c r="ARU15" s="140"/>
      <c r="ARV15" s="140"/>
      <c r="ARW15" s="140"/>
      <c r="ARX15" s="140"/>
      <c r="ARY15" s="140"/>
      <c r="ARZ15" s="140"/>
      <c r="ASA15" s="140"/>
      <c r="ASB15" s="140"/>
      <c r="ASC15" s="140"/>
      <c r="ASD15" s="140"/>
      <c r="ASE15" s="140"/>
      <c r="ASF15" s="140"/>
      <c r="ASG15" s="140"/>
      <c r="ASH15" s="140"/>
      <c r="ASI15" s="140"/>
      <c r="ASJ15" s="140"/>
      <c r="ASK15" s="140"/>
      <c r="ASL15" s="140"/>
      <c r="ASM15" s="140"/>
      <c r="ASN15" s="140"/>
      <c r="ASO15" s="140"/>
      <c r="ASP15" s="140"/>
      <c r="ASQ15" s="140"/>
      <c r="ASR15" s="140"/>
      <c r="ASS15" s="140"/>
      <c r="AST15" s="140"/>
      <c r="ASU15" s="140"/>
      <c r="ASV15" s="140"/>
      <c r="ASW15" s="140"/>
      <c r="ASX15" s="140"/>
      <c r="ASY15" s="140"/>
      <c r="ASZ15" s="140"/>
      <c r="ATA15" s="140"/>
      <c r="ATB15" s="140"/>
      <c r="ATC15" s="140"/>
      <c r="ATD15" s="140"/>
      <c r="ATE15" s="140"/>
      <c r="ATF15" s="140"/>
      <c r="ATG15" s="140"/>
      <c r="ATH15" s="140"/>
      <c r="ATI15" s="140"/>
      <c r="ATJ15" s="140"/>
      <c r="ATK15" s="140"/>
      <c r="ATL15" s="140"/>
      <c r="ATM15" s="140"/>
      <c r="ATN15" s="140"/>
      <c r="ATO15" s="140"/>
      <c r="ATP15" s="140"/>
      <c r="ATQ15" s="140"/>
      <c r="ATR15" s="140"/>
      <c r="ATS15" s="140"/>
      <c r="ATT15" s="140"/>
      <c r="ATU15" s="140"/>
      <c r="ATV15" s="140"/>
      <c r="ATW15" s="140"/>
      <c r="ATX15" s="140"/>
      <c r="ATY15" s="140"/>
      <c r="ATZ15" s="140"/>
      <c r="AUA15" s="140"/>
      <c r="AUB15" s="140"/>
      <c r="AUC15" s="140"/>
      <c r="AUD15" s="140"/>
      <c r="AUE15" s="140"/>
      <c r="AUF15" s="140"/>
      <c r="AUG15" s="140"/>
      <c r="AUH15" s="140"/>
      <c r="AUI15" s="140"/>
      <c r="AUJ15" s="140"/>
      <c r="AUK15" s="140"/>
      <c r="AUL15" s="140"/>
      <c r="AUM15" s="140"/>
      <c r="AUN15" s="140"/>
      <c r="AUO15" s="140"/>
      <c r="AUP15" s="140"/>
      <c r="AUQ15" s="140"/>
      <c r="AUR15" s="140"/>
      <c r="AUS15" s="140"/>
      <c r="AUT15" s="140"/>
      <c r="AUU15" s="140"/>
      <c r="AUV15" s="140"/>
      <c r="AUW15" s="140"/>
      <c r="AUX15" s="140"/>
      <c r="AUY15" s="140"/>
      <c r="AUZ15" s="140"/>
      <c r="AVA15" s="140"/>
      <c r="AVB15" s="140"/>
      <c r="AVC15" s="140"/>
      <c r="AVD15" s="140"/>
      <c r="AVE15" s="140"/>
      <c r="AVF15" s="140"/>
      <c r="AVG15" s="140"/>
      <c r="AVH15" s="140"/>
      <c r="AVI15" s="140"/>
      <c r="AVJ15" s="140"/>
      <c r="AVK15" s="140"/>
      <c r="AVL15" s="140"/>
      <c r="AVM15" s="140"/>
      <c r="AVN15" s="140"/>
      <c r="AVO15" s="140"/>
      <c r="AVP15" s="140"/>
      <c r="AVQ15" s="140"/>
      <c r="AVR15" s="140"/>
      <c r="AVS15" s="140"/>
      <c r="AVT15" s="140"/>
      <c r="AVU15" s="140"/>
      <c r="AVV15" s="140"/>
      <c r="AVW15" s="140"/>
      <c r="AVX15" s="140"/>
      <c r="AVY15" s="140"/>
      <c r="AVZ15" s="140"/>
      <c r="AWA15" s="140"/>
      <c r="AWB15" s="140"/>
      <c r="AWC15" s="140"/>
      <c r="AWD15" s="140"/>
      <c r="AWE15" s="140"/>
      <c r="AWF15" s="140"/>
      <c r="AWG15" s="140"/>
      <c r="AWH15" s="140"/>
      <c r="AWI15" s="140"/>
      <c r="AWJ15" s="140"/>
      <c r="AWK15" s="140"/>
      <c r="AWL15" s="140"/>
      <c r="AWM15" s="140"/>
      <c r="AWN15" s="140"/>
      <c r="AWO15" s="140"/>
      <c r="AWP15" s="140"/>
      <c r="AWQ15" s="140"/>
      <c r="AWR15" s="140"/>
      <c r="AWS15" s="140"/>
      <c r="AWT15" s="140"/>
      <c r="AWU15" s="140"/>
      <c r="AWV15" s="140"/>
      <c r="AWW15" s="140"/>
      <c r="AWX15" s="140"/>
      <c r="AWY15" s="140"/>
      <c r="AWZ15" s="140"/>
    </row>
    <row r="16" spans="1:1300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  <c r="IX16" s="140"/>
      <c r="IY16" s="140"/>
      <c r="IZ16" s="140"/>
      <c r="JA16" s="140"/>
      <c r="JB16" s="140"/>
      <c r="JC16" s="140"/>
      <c r="JD16" s="140"/>
      <c r="JE16" s="140"/>
      <c r="JF16" s="140"/>
      <c r="JG16" s="140"/>
      <c r="JH16" s="140"/>
      <c r="JI16" s="140"/>
      <c r="JJ16" s="140"/>
      <c r="JK16" s="140"/>
      <c r="JL16" s="140"/>
      <c r="JM16" s="140"/>
      <c r="JN16" s="140"/>
      <c r="JO16" s="140"/>
      <c r="JP16" s="140"/>
      <c r="JQ16" s="140"/>
      <c r="JR16" s="140"/>
      <c r="JS16" s="140"/>
      <c r="JT16" s="140"/>
      <c r="JU16" s="140"/>
      <c r="JV16" s="140"/>
      <c r="JW16" s="140"/>
      <c r="JX16" s="140"/>
      <c r="JY16" s="140"/>
      <c r="JZ16" s="140"/>
      <c r="KA16" s="140"/>
      <c r="KB16" s="140"/>
      <c r="KC16" s="140"/>
      <c r="KD16" s="140"/>
      <c r="KE16" s="140"/>
      <c r="KF16" s="140"/>
      <c r="KG16" s="140"/>
      <c r="KH16" s="140"/>
      <c r="KI16" s="140"/>
      <c r="KJ16" s="140"/>
      <c r="KK16" s="140"/>
      <c r="KL16" s="140"/>
      <c r="KM16" s="140"/>
      <c r="KN16" s="140"/>
      <c r="KO16" s="140"/>
      <c r="KP16" s="140"/>
      <c r="KQ16" s="140"/>
      <c r="KR16" s="140"/>
      <c r="KS16" s="140"/>
      <c r="KT16" s="140"/>
      <c r="KU16" s="140"/>
      <c r="KV16" s="140"/>
      <c r="KW16" s="140"/>
      <c r="KX16" s="140"/>
      <c r="KY16" s="140"/>
      <c r="KZ16" s="140"/>
      <c r="LA16" s="140"/>
      <c r="LB16" s="140"/>
      <c r="LC16" s="140"/>
      <c r="LD16" s="140"/>
      <c r="LE16" s="140"/>
      <c r="LF16" s="140"/>
      <c r="LG16" s="140"/>
      <c r="LH16" s="140"/>
      <c r="LI16" s="140"/>
      <c r="LJ16" s="140"/>
      <c r="LK16" s="140"/>
      <c r="LL16" s="140"/>
      <c r="LM16" s="140"/>
      <c r="LN16" s="140"/>
      <c r="LO16" s="140"/>
      <c r="LP16" s="140"/>
      <c r="LQ16" s="140"/>
      <c r="LR16" s="140"/>
      <c r="LS16" s="140"/>
      <c r="LT16" s="140"/>
      <c r="LU16" s="140"/>
      <c r="LV16" s="140"/>
      <c r="LW16" s="140"/>
      <c r="LX16" s="140"/>
      <c r="LY16" s="140"/>
      <c r="LZ16" s="140"/>
      <c r="MA16" s="140"/>
      <c r="MB16" s="140"/>
      <c r="MC16" s="140"/>
      <c r="MD16" s="140"/>
      <c r="ME16" s="140"/>
      <c r="MF16" s="140"/>
      <c r="MG16" s="140"/>
      <c r="MH16" s="140"/>
      <c r="MI16" s="140"/>
      <c r="MJ16" s="140"/>
      <c r="MK16" s="140"/>
      <c r="ML16" s="140"/>
      <c r="MM16" s="140"/>
      <c r="MN16" s="140"/>
      <c r="MO16" s="140"/>
      <c r="MP16" s="140"/>
      <c r="MQ16" s="140"/>
      <c r="MR16" s="140"/>
      <c r="MS16" s="140"/>
      <c r="MT16" s="140"/>
      <c r="MU16" s="140"/>
      <c r="MV16" s="140"/>
      <c r="MW16" s="140"/>
      <c r="MX16" s="140"/>
      <c r="MY16" s="140"/>
      <c r="MZ16" s="140"/>
      <c r="NA16" s="140"/>
      <c r="NB16" s="140"/>
      <c r="NC16" s="140"/>
      <c r="ND16" s="140"/>
      <c r="NE16" s="140"/>
      <c r="NF16" s="140"/>
      <c r="NG16" s="140"/>
      <c r="NH16" s="140"/>
      <c r="NI16" s="140"/>
      <c r="NJ16" s="140"/>
      <c r="NK16" s="140"/>
      <c r="NL16" s="140"/>
      <c r="NM16" s="140"/>
      <c r="NN16" s="140"/>
      <c r="NO16" s="140"/>
      <c r="NP16" s="140"/>
      <c r="NQ16" s="140"/>
      <c r="NR16" s="140"/>
      <c r="NS16" s="140"/>
      <c r="NT16" s="140"/>
      <c r="NU16" s="140"/>
      <c r="NV16" s="140"/>
      <c r="NW16" s="140"/>
      <c r="NX16" s="140"/>
      <c r="NY16" s="140"/>
      <c r="NZ16" s="140"/>
      <c r="OA16" s="140"/>
      <c r="OB16" s="140"/>
      <c r="OC16" s="140"/>
      <c r="OD16" s="140"/>
      <c r="OE16" s="140"/>
      <c r="OF16" s="140"/>
      <c r="OG16" s="140"/>
      <c r="OH16" s="140"/>
      <c r="OI16" s="140"/>
      <c r="OJ16" s="140"/>
      <c r="OK16" s="140"/>
      <c r="OL16" s="140"/>
      <c r="OM16" s="140"/>
      <c r="ON16" s="140"/>
      <c r="OO16" s="140"/>
      <c r="OP16" s="140"/>
      <c r="OQ16" s="140"/>
      <c r="OR16" s="140"/>
      <c r="OS16" s="140"/>
      <c r="OT16" s="140"/>
      <c r="OU16" s="140"/>
      <c r="OV16" s="140"/>
      <c r="OW16" s="140"/>
      <c r="OX16" s="140"/>
      <c r="OY16" s="140"/>
      <c r="OZ16" s="140"/>
      <c r="PA16" s="140"/>
      <c r="PB16" s="140"/>
      <c r="PC16" s="140"/>
      <c r="PD16" s="140"/>
      <c r="PE16" s="140"/>
      <c r="PF16" s="140"/>
      <c r="PG16" s="140"/>
      <c r="PH16" s="140"/>
      <c r="PI16" s="140"/>
      <c r="PJ16" s="140"/>
      <c r="PK16" s="140"/>
      <c r="PL16" s="140"/>
      <c r="PM16" s="140"/>
      <c r="PN16" s="140"/>
      <c r="PO16" s="140"/>
      <c r="PP16" s="140"/>
      <c r="PQ16" s="140"/>
      <c r="PR16" s="140"/>
      <c r="PS16" s="140"/>
      <c r="PT16" s="140"/>
      <c r="PU16" s="140"/>
      <c r="PV16" s="140"/>
      <c r="PW16" s="140"/>
      <c r="PX16" s="140"/>
      <c r="PY16" s="140"/>
      <c r="PZ16" s="140"/>
      <c r="QA16" s="140"/>
      <c r="QB16" s="140"/>
      <c r="QC16" s="140"/>
      <c r="QD16" s="140"/>
      <c r="QE16" s="140"/>
      <c r="QF16" s="140"/>
      <c r="QG16" s="140"/>
      <c r="QH16" s="140"/>
      <c r="QI16" s="140"/>
      <c r="QJ16" s="140"/>
      <c r="QK16" s="140"/>
      <c r="QL16" s="140"/>
      <c r="QM16" s="140"/>
      <c r="QN16" s="140"/>
      <c r="QO16" s="140"/>
      <c r="QP16" s="140"/>
      <c r="QQ16" s="140"/>
      <c r="QR16" s="140"/>
      <c r="QS16" s="140"/>
      <c r="QT16" s="140"/>
      <c r="QU16" s="140"/>
      <c r="QV16" s="140"/>
      <c r="QW16" s="140"/>
      <c r="QX16" s="140"/>
      <c r="QY16" s="140"/>
      <c r="QZ16" s="140"/>
      <c r="RA16" s="140"/>
      <c r="RB16" s="140"/>
      <c r="RC16" s="140"/>
      <c r="RD16" s="140"/>
      <c r="RE16" s="140"/>
      <c r="RF16" s="140"/>
      <c r="RG16" s="140"/>
      <c r="RH16" s="140"/>
      <c r="RI16" s="140"/>
      <c r="RJ16" s="140"/>
      <c r="RK16" s="140"/>
      <c r="RL16" s="140"/>
      <c r="RM16" s="140"/>
      <c r="RN16" s="140"/>
      <c r="RO16" s="140"/>
      <c r="RP16" s="140"/>
      <c r="RQ16" s="140"/>
      <c r="RR16" s="140"/>
      <c r="RS16" s="140"/>
      <c r="RT16" s="140"/>
      <c r="RU16" s="140"/>
      <c r="RV16" s="140"/>
      <c r="RW16" s="140"/>
      <c r="RX16" s="140"/>
      <c r="RY16" s="140"/>
      <c r="RZ16" s="140"/>
      <c r="SA16" s="140"/>
      <c r="SB16" s="140"/>
      <c r="SC16" s="140"/>
      <c r="SD16" s="140"/>
      <c r="SE16" s="140"/>
      <c r="SF16" s="140"/>
      <c r="SG16" s="140"/>
      <c r="SH16" s="140"/>
      <c r="SI16" s="140"/>
      <c r="SJ16" s="140"/>
      <c r="SK16" s="140"/>
      <c r="SL16" s="140"/>
      <c r="SM16" s="140"/>
      <c r="SN16" s="140"/>
      <c r="SO16" s="140"/>
      <c r="SP16" s="140"/>
      <c r="SQ16" s="140"/>
      <c r="SR16" s="140"/>
      <c r="SS16" s="140"/>
      <c r="ST16" s="140"/>
      <c r="SU16" s="140"/>
      <c r="SV16" s="140"/>
      <c r="SW16" s="140"/>
      <c r="SX16" s="140"/>
      <c r="SY16" s="140"/>
      <c r="SZ16" s="140"/>
      <c r="TA16" s="140"/>
      <c r="TB16" s="140"/>
      <c r="TC16" s="140"/>
      <c r="TD16" s="140"/>
      <c r="TE16" s="140"/>
      <c r="TF16" s="140"/>
      <c r="TG16" s="140"/>
      <c r="TH16" s="140"/>
      <c r="TI16" s="140"/>
      <c r="TJ16" s="140"/>
      <c r="TK16" s="140"/>
      <c r="TL16" s="140"/>
      <c r="TM16" s="140"/>
      <c r="TN16" s="140"/>
      <c r="TO16" s="140"/>
      <c r="TP16" s="140"/>
      <c r="TQ16" s="140"/>
      <c r="TR16" s="140"/>
      <c r="TS16" s="140"/>
      <c r="TT16" s="140"/>
      <c r="TU16" s="140"/>
      <c r="TV16" s="140"/>
      <c r="TW16" s="140"/>
      <c r="TX16" s="140"/>
      <c r="TY16" s="140"/>
      <c r="TZ16" s="140"/>
      <c r="UA16" s="140"/>
      <c r="UB16" s="140"/>
      <c r="UC16" s="140"/>
      <c r="UD16" s="140"/>
      <c r="UE16" s="140"/>
      <c r="UF16" s="140"/>
      <c r="UG16" s="140"/>
      <c r="UH16" s="140"/>
      <c r="UI16" s="140"/>
      <c r="UJ16" s="140"/>
      <c r="UK16" s="140"/>
      <c r="UL16" s="140"/>
      <c r="UM16" s="140"/>
      <c r="UN16" s="140"/>
      <c r="UO16" s="140"/>
      <c r="UP16" s="140"/>
      <c r="UQ16" s="140"/>
      <c r="UR16" s="140"/>
      <c r="US16" s="140"/>
      <c r="UT16" s="140"/>
      <c r="UU16" s="140"/>
      <c r="UV16" s="140"/>
      <c r="UW16" s="140"/>
      <c r="UX16" s="140"/>
      <c r="UY16" s="140"/>
      <c r="UZ16" s="140"/>
      <c r="VA16" s="140"/>
      <c r="VB16" s="140"/>
      <c r="VC16" s="140"/>
      <c r="VD16" s="140"/>
      <c r="VE16" s="140"/>
      <c r="VF16" s="140"/>
      <c r="VG16" s="140"/>
      <c r="VH16" s="140"/>
      <c r="VI16" s="140"/>
      <c r="VJ16" s="140"/>
      <c r="VK16" s="140"/>
      <c r="VL16" s="140"/>
      <c r="VM16" s="140"/>
      <c r="VN16" s="140"/>
      <c r="VO16" s="140"/>
      <c r="VP16" s="140"/>
      <c r="VQ16" s="140"/>
      <c r="VR16" s="140"/>
      <c r="VS16" s="140"/>
      <c r="VT16" s="140"/>
      <c r="VU16" s="140"/>
      <c r="VV16" s="140"/>
      <c r="VW16" s="140"/>
      <c r="VX16" s="140"/>
      <c r="VY16" s="140"/>
      <c r="VZ16" s="140"/>
      <c r="WA16" s="140"/>
      <c r="WB16" s="140"/>
      <c r="WC16" s="140"/>
      <c r="WD16" s="140"/>
      <c r="WE16" s="140"/>
      <c r="WF16" s="140"/>
      <c r="WG16" s="140"/>
      <c r="WH16" s="140"/>
      <c r="WI16" s="140"/>
      <c r="WJ16" s="140"/>
      <c r="WK16" s="140"/>
      <c r="WL16" s="140"/>
      <c r="WM16" s="140"/>
      <c r="WN16" s="140"/>
      <c r="WO16" s="140"/>
      <c r="WP16" s="140"/>
      <c r="WQ16" s="140"/>
      <c r="WR16" s="140"/>
      <c r="WS16" s="140"/>
      <c r="WT16" s="140"/>
      <c r="WU16" s="140"/>
      <c r="WV16" s="140"/>
      <c r="WW16" s="140"/>
      <c r="WX16" s="140"/>
      <c r="WY16" s="140"/>
      <c r="WZ16" s="140"/>
      <c r="XA16" s="140"/>
      <c r="XB16" s="140"/>
      <c r="XC16" s="140"/>
      <c r="XD16" s="140"/>
      <c r="XE16" s="140"/>
      <c r="XF16" s="140"/>
      <c r="XG16" s="140"/>
      <c r="XH16" s="140"/>
      <c r="XI16" s="140"/>
      <c r="XJ16" s="140"/>
      <c r="XK16" s="140"/>
      <c r="XL16" s="140"/>
      <c r="XM16" s="140"/>
      <c r="XN16" s="140"/>
      <c r="XO16" s="140"/>
      <c r="XP16" s="140"/>
      <c r="XQ16" s="140"/>
      <c r="XR16" s="140"/>
      <c r="XS16" s="140"/>
      <c r="XT16" s="140"/>
      <c r="XU16" s="140"/>
      <c r="XV16" s="140"/>
      <c r="XW16" s="140"/>
      <c r="XX16" s="140"/>
      <c r="XY16" s="140"/>
      <c r="XZ16" s="140"/>
      <c r="YA16" s="140"/>
      <c r="YB16" s="140"/>
      <c r="YC16" s="140"/>
      <c r="YD16" s="140"/>
      <c r="YE16" s="140"/>
      <c r="YF16" s="140"/>
      <c r="YG16" s="140"/>
      <c r="YH16" s="140"/>
      <c r="YI16" s="140"/>
      <c r="YJ16" s="140"/>
      <c r="YK16" s="140"/>
      <c r="YL16" s="140"/>
      <c r="YM16" s="140"/>
      <c r="YN16" s="140"/>
      <c r="YO16" s="140"/>
      <c r="YP16" s="140"/>
      <c r="YQ16" s="140"/>
      <c r="YR16" s="140"/>
      <c r="YS16" s="140"/>
      <c r="YT16" s="140"/>
      <c r="YU16" s="140"/>
      <c r="YV16" s="140"/>
      <c r="YW16" s="140"/>
      <c r="YX16" s="140"/>
      <c r="YY16" s="140"/>
      <c r="YZ16" s="140"/>
      <c r="ZA16" s="140"/>
      <c r="ZB16" s="140"/>
      <c r="ZC16" s="140"/>
      <c r="ZD16" s="140"/>
      <c r="ZE16" s="140"/>
      <c r="ZF16" s="140"/>
      <c r="ZG16" s="140"/>
      <c r="ZH16" s="140"/>
      <c r="ZI16" s="140"/>
      <c r="ZJ16" s="140"/>
      <c r="ZK16" s="140"/>
      <c r="ZL16" s="140"/>
      <c r="ZM16" s="140"/>
      <c r="ZN16" s="140"/>
      <c r="ZO16" s="140"/>
      <c r="ZP16" s="140"/>
      <c r="ZQ16" s="140"/>
      <c r="ZR16" s="140"/>
      <c r="ZS16" s="140"/>
      <c r="ZT16" s="140"/>
      <c r="ZU16" s="140"/>
      <c r="ZV16" s="140"/>
      <c r="ZW16" s="140"/>
      <c r="ZX16" s="140"/>
      <c r="ZY16" s="140"/>
      <c r="ZZ16" s="140"/>
      <c r="AAA16" s="140"/>
      <c r="AAB16" s="140"/>
      <c r="AAC16" s="140"/>
      <c r="AAD16" s="140"/>
      <c r="AAE16" s="140"/>
      <c r="AAF16" s="140"/>
      <c r="AAG16" s="140"/>
      <c r="AAH16" s="140"/>
      <c r="AAI16" s="140"/>
      <c r="AAJ16" s="140"/>
      <c r="AAK16" s="140"/>
      <c r="AAL16" s="140"/>
      <c r="AAM16" s="140"/>
      <c r="AAN16" s="140"/>
      <c r="AAO16" s="140"/>
      <c r="AAP16" s="140"/>
      <c r="AAQ16" s="140"/>
      <c r="AAR16" s="140"/>
      <c r="AAS16" s="140"/>
      <c r="AAT16" s="140"/>
      <c r="AAU16" s="140"/>
      <c r="AAV16" s="140"/>
      <c r="AAW16" s="140"/>
      <c r="AAX16" s="140"/>
      <c r="AAY16" s="140"/>
      <c r="AAZ16" s="140"/>
      <c r="ABA16" s="140"/>
      <c r="ABB16" s="140"/>
      <c r="ABC16" s="140"/>
      <c r="ABD16" s="140"/>
      <c r="ABE16" s="140"/>
      <c r="ABF16" s="140"/>
      <c r="ABG16" s="140"/>
      <c r="ABH16" s="140"/>
      <c r="ABI16" s="140"/>
      <c r="ABJ16" s="140"/>
      <c r="ABK16" s="140"/>
      <c r="ABL16" s="140"/>
      <c r="ABM16" s="140"/>
      <c r="ABN16" s="140"/>
      <c r="ABO16" s="140"/>
      <c r="ABP16" s="140"/>
      <c r="ABQ16" s="140"/>
      <c r="ABR16" s="140"/>
      <c r="ABS16" s="140"/>
      <c r="ABT16" s="140"/>
      <c r="ABU16" s="140"/>
      <c r="ABV16" s="140"/>
      <c r="ABW16" s="140"/>
      <c r="ABX16" s="140"/>
      <c r="ABY16" s="140"/>
      <c r="ABZ16" s="140"/>
      <c r="ACA16" s="140"/>
      <c r="ACB16" s="140"/>
      <c r="ACC16" s="140"/>
      <c r="ACD16" s="140"/>
      <c r="ACE16" s="140"/>
      <c r="ACF16" s="140"/>
      <c r="ACG16" s="140"/>
      <c r="ACH16" s="140"/>
      <c r="ACI16" s="140"/>
      <c r="ACJ16" s="140"/>
      <c r="ACK16" s="140"/>
      <c r="ACL16" s="140"/>
      <c r="ACM16" s="140"/>
      <c r="ACN16" s="140"/>
      <c r="ACO16" s="140"/>
      <c r="ACP16" s="140"/>
      <c r="ACQ16" s="140"/>
      <c r="ACR16" s="140"/>
      <c r="ACS16" s="140"/>
      <c r="ACT16" s="140"/>
      <c r="ACU16" s="140"/>
      <c r="ACV16" s="140"/>
      <c r="ACW16" s="140"/>
      <c r="ACX16" s="140"/>
      <c r="ACY16" s="140"/>
      <c r="ACZ16" s="140"/>
      <c r="ADA16" s="140"/>
      <c r="ADB16" s="140"/>
      <c r="ADC16" s="140"/>
      <c r="ADD16" s="140"/>
      <c r="ADE16" s="140"/>
      <c r="ADF16" s="140"/>
      <c r="ADG16" s="140"/>
      <c r="ADH16" s="140"/>
      <c r="ADI16" s="140"/>
      <c r="ADJ16" s="140"/>
      <c r="ADK16" s="140"/>
      <c r="ADL16" s="140"/>
      <c r="ADM16" s="140"/>
      <c r="ADN16" s="140"/>
      <c r="ADO16" s="140"/>
      <c r="ADP16" s="140"/>
      <c r="ADQ16" s="140"/>
      <c r="ADR16" s="140"/>
      <c r="ADS16" s="140"/>
      <c r="ADT16" s="140"/>
      <c r="ADU16" s="140"/>
      <c r="ADV16" s="140"/>
      <c r="ADW16" s="140"/>
      <c r="ADX16" s="140"/>
      <c r="ADY16" s="140"/>
      <c r="ADZ16" s="140"/>
      <c r="AEA16" s="140"/>
      <c r="AEB16" s="140"/>
      <c r="AEC16" s="140"/>
      <c r="AED16" s="140"/>
      <c r="AEE16" s="140"/>
      <c r="AEF16" s="140"/>
      <c r="AEG16" s="140"/>
      <c r="AEH16" s="140"/>
      <c r="AEI16" s="140"/>
      <c r="AEJ16" s="140"/>
      <c r="AEK16" s="140"/>
      <c r="AEL16" s="140"/>
      <c r="AEM16" s="140"/>
      <c r="AEN16" s="140"/>
      <c r="AEO16" s="140"/>
      <c r="AEP16" s="140"/>
      <c r="AEQ16" s="140"/>
      <c r="AER16" s="140"/>
      <c r="AES16" s="140"/>
      <c r="AET16" s="140"/>
      <c r="AEU16" s="140"/>
      <c r="AEV16" s="140"/>
      <c r="AEW16" s="140"/>
      <c r="AEX16" s="140"/>
      <c r="AEY16" s="140"/>
      <c r="AEZ16" s="140"/>
      <c r="AFA16" s="140"/>
      <c r="AFB16" s="140"/>
      <c r="AFC16" s="140"/>
      <c r="AFD16" s="140"/>
      <c r="AFE16" s="140"/>
      <c r="AFF16" s="140"/>
      <c r="AFG16" s="140"/>
      <c r="AFH16" s="140"/>
      <c r="AFI16" s="140"/>
      <c r="AFJ16" s="140"/>
      <c r="AFK16" s="140"/>
      <c r="AFL16" s="140"/>
      <c r="AFM16" s="140"/>
      <c r="AFN16" s="140"/>
      <c r="AFO16" s="140"/>
      <c r="AFP16" s="140"/>
      <c r="AFQ16" s="140"/>
      <c r="AFR16" s="140"/>
      <c r="AFS16" s="140"/>
      <c r="AFT16" s="140"/>
      <c r="AFU16" s="140"/>
      <c r="AFV16" s="140"/>
      <c r="AFW16" s="140"/>
      <c r="AFX16" s="140"/>
      <c r="AFY16" s="140"/>
      <c r="AFZ16" s="140"/>
      <c r="AGA16" s="140"/>
      <c r="AGB16" s="140"/>
      <c r="AGC16" s="140"/>
      <c r="AGD16" s="140"/>
      <c r="AGE16" s="140"/>
      <c r="AGF16" s="140"/>
      <c r="AGG16" s="140"/>
      <c r="AGH16" s="140"/>
      <c r="AGI16" s="140"/>
      <c r="AGJ16" s="140"/>
      <c r="AGK16" s="140"/>
      <c r="AGL16" s="140"/>
      <c r="AGM16" s="140"/>
      <c r="AGN16" s="140"/>
      <c r="AGO16" s="140"/>
      <c r="AGP16" s="140"/>
      <c r="AGQ16" s="140"/>
      <c r="AGR16" s="140"/>
      <c r="AGS16" s="140"/>
      <c r="AGT16" s="140"/>
      <c r="AGU16" s="140"/>
      <c r="AGV16" s="140"/>
      <c r="AGW16" s="140"/>
      <c r="AGX16" s="140"/>
      <c r="AGY16" s="140"/>
      <c r="AGZ16" s="140"/>
      <c r="AHA16" s="140"/>
      <c r="AHB16" s="140"/>
      <c r="AHC16" s="140"/>
      <c r="AHD16" s="140"/>
      <c r="AHE16" s="140"/>
      <c r="AHF16" s="140"/>
      <c r="AHG16" s="140"/>
      <c r="AHH16" s="140"/>
      <c r="AHI16" s="140"/>
      <c r="AHJ16" s="140"/>
      <c r="AHK16" s="140"/>
      <c r="AHL16" s="140"/>
      <c r="AHM16" s="140"/>
      <c r="AHN16" s="140"/>
      <c r="AHO16" s="140"/>
      <c r="AHP16" s="140"/>
      <c r="AHQ16" s="140"/>
      <c r="AHR16" s="140"/>
      <c r="AHS16" s="140"/>
      <c r="AHT16" s="140"/>
      <c r="AHU16" s="140"/>
      <c r="AHV16" s="140"/>
      <c r="AHW16" s="140"/>
      <c r="AHX16" s="140"/>
      <c r="AHY16" s="140"/>
      <c r="AHZ16" s="140"/>
      <c r="AIA16" s="140"/>
      <c r="AIB16" s="140"/>
      <c r="AIC16" s="140"/>
      <c r="AID16" s="140"/>
      <c r="AIE16" s="140"/>
      <c r="AIF16" s="140"/>
      <c r="AIG16" s="140"/>
      <c r="AIH16" s="140"/>
      <c r="AII16" s="140"/>
      <c r="AIJ16" s="140"/>
      <c r="AIK16" s="140"/>
      <c r="AIL16" s="140"/>
      <c r="AIM16" s="140"/>
      <c r="AIN16" s="140"/>
      <c r="AIO16" s="140"/>
      <c r="AIP16" s="140"/>
      <c r="AIQ16" s="140"/>
      <c r="AIR16" s="140"/>
      <c r="AIS16" s="140"/>
      <c r="AIT16" s="140"/>
      <c r="AIU16" s="140"/>
      <c r="AIV16" s="140"/>
      <c r="AIW16" s="140"/>
      <c r="AIX16" s="140"/>
      <c r="AIY16" s="140"/>
      <c r="AIZ16" s="140"/>
      <c r="AJA16" s="140"/>
      <c r="AJB16" s="140"/>
      <c r="AJC16" s="140"/>
      <c r="AJD16" s="140"/>
      <c r="AJE16" s="140"/>
      <c r="AJF16" s="140"/>
      <c r="AJG16" s="140"/>
      <c r="AJH16" s="140"/>
      <c r="AJI16" s="140"/>
      <c r="AJJ16" s="140"/>
      <c r="AJK16" s="140"/>
      <c r="AJL16" s="140"/>
      <c r="AJM16" s="140"/>
      <c r="AJN16" s="140"/>
      <c r="AJO16" s="140"/>
      <c r="AJP16" s="140"/>
      <c r="AJQ16" s="140"/>
      <c r="AJR16" s="140"/>
      <c r="AJS16" s="140"/>
      <c r="AJT16" s="140"/>
      <c r="AJU16" s="140"/>
      <c r="AJV16" s="140"/>
      <c r="AJW16" s="140"/>
      <c r="AJX16" s="140"/>
      <c r="AJY16" s="140"/>
      <c r="AJZ16" s="140"/>
      <c r="AKA16" s="140"/>
      <c r="AKB16" s="140"/>
      <c r="AKC16" s="140"/>
      <c r="AKD16" s="140"/>
      <c r="AKE16" s="140"/>
      <c r="AKF16" s="140"/>
      <c r="AKG16" s="140"/>
      <c r="AKH16" s="140"/>
      <c r="AKI16" s="140"/>
      <c r="AKJ16" s="140"/>
      <c r="AKK16" s="140"/>
      <c r="AKL16" s="140"/>
      <c r="AKM16" s="140"/>
      <c r="AKN16" s="140"/>
      <c r="AKO16" s="140"/>
      <c r="AKP16" s="140"/>
      <c r="AKQ16" s="140"/>
      <c r="AKR16" s="140"/>
      <c r="AKS16" s="140"/>
      <c r="AKT16" s="140"/>
      <c r="AKU16" s="140"/>
      <c r="AKV16" s="140"/>
      <c r="AKW16" s="140"/>
      <c r="AKX16" s="140"/>
      <c r="AKY16" s="140"/>
      <c r="AKZ16" s="140"/>
      <c r="ALA16" s="140"/>
      <c r="ALB16" s="140"/>
      <c r="ALC16" s="140"/>
      <c r="ALD16" s="140"/>
      <c r="ALE16" s="140"/>
      <c r="ALF16" s="140"/>
      <c r="ALG16" s="140"/>
      <c r="ALH16" s="140"/>
      <c r="ALI16" s="140"/>
      <c r="ALJ16" s="140"/>
      <c r="ALK16" s="140"/>
      <c r="ALL16" s="140"/>
      <c r="ALM16" s="140"/>
      <c r="ALN16" s="140"/>
      <c r="ALO16" s="140"/>
      <c r="ALP16" s="140"/>
      <c r="ALQ16" s="140"/>
      <c r="ALR16" s="140"/>
      <c r="ALS16" s="140"/>
      <c r="ALT16" s="140"/>
      <c r="ALU16" s="140"/>
      <c r="ALV16" s="140"/>
      <c r="ALW16" s="140"/>
      <c r="ALX16" s="140"/>
      <c r="ALY16" s="140"/>
      <c r="ALZ16" s="140"/>
      <c r="AMA16" s="140"/>
      <c r="AMB16" s="140"/>
      <c r="AMC16" s="140"/>
      <c r="AMD16" s="140"/>
      <c r="AME16" s="140"/>
      <c r="AMF16" s="140"/>
      <c r="AMG16" s="140"/>
      <c r="AMH16" s="140"/>
      <c r="AMI16" s="140"/>
      <c r="AMJ16" s="140"/>
      <c r="AMK16" s="140"/>
      <c r="AML16" s="140"/>
      <c r="AMM16" s="140"/>
      <c r="AMN16" s="140"/>
      <c r="AMO16" s="140"/>
      <c r="AMP16" s="140"/>
      <c r="AMQ16" s="140"/>
      <c r="AMR16" s="140"/>
      <c r="AMS16" s="140"/>
      <c r="AMT16" s="140"/>
      <c r="AMU16" s="140"/>
      <c r="AMV16" s="140"/>
      <c r="AMW16" s="140"/>
      <c r="AMX16" s="140"/>
      <c r="AMY16" s="140"/>
      <c r="AMZ16" s="140"/>
      <c r="ANA16" s="140"/>
      <c r="ANB16" s="140"/>
      <c r="ANC16" s="140"/>
      <c r="AND16" s="140"/>
      <c r="ANE16" s="140"/>
      <c r="ANF16" s="140"/>
      <c r="ANG16" s="140"/>
      <c r="ANH16" s="140"/>
      <c r="ANI16" s="140"/>
      <c r="ANJ16" s="140"/>
      <c r="ANK16" s="140"/>
      <c r="ANL16" s="140"/>
      <c r="ANM16" s="140"/>
      <c r="ANN16" s="140"/>
      <c r="ANO16" s="140"/>
      <c r="ANP16" s="140"/>
      <c r="ANQ16" s="140"/>
      <c r="ANR16" s="140"/>
      <c r="ANS16" s="140"/>
      <c r="ANT16" s="140"/>
      <c r="ANU16" s="140"/>
      <c r="ANV16" s="140"/>
      <c r="ANW16" s="140"/>
      <c r="ANX16" s="140"/>
      <c r="ANY16" s="140"/>
      <c r="ANZ16" s="140"/>
      <c r="AOA16" s="140"/>
      <c r="AOB16" s="140"/>
      <c r="AOC16" s="140"/>
      <c r="AOD16" s="140"/>
      <c r="AOE16" s="140"/>
      <c r="AOF16" s="140"/>
      <c r="AOG16" s="140"/>
      <c r="AOH16" s="140"/>
      <c r="AOI16" s="140"/>
      <c r="AOJ16" s="140"/>
      <c r="AOK16" s="140"/>
      <c r="AOL16" s="140"/>
      <c r="AOM16" s="140"/>
      <c r="AON16" s="140"/>
      <c r="AOO16" s="140"/>
      <c r="AOP16" s="140"/>
      <c r="AOQ16" s="140"/>
      <c r="AOR16" s="140"/>
      <c r="AOS16" s="140"/>
      <c r="AOT16" s="140"/>
      <c r="AOU16" s="140"/>
      <c r="AOV16" s="140"/>
      <c r="AOW16" s="140"/>
      <c r="AOX16" s="140"/>
      <c r="AOY16" s="140"/>
      <c r="AOZ16" s="140"/>
      <c r="APA16" s="140"/>
      <c r="APB16" s="140"/>
      <c r="APC16" s="140"/>
      <c r="APD16" s="140"/>
      <c r="APE16" s="140"/>
      <c r="APF16" s="140"/>
      <c r="APG16" s="140"/>
      <c r="APH16" s="140"/>
      <c r="API16" s="140"/>
      <c r="APJ16" s="140"/>
      <c r="APK16" s="140"/>
      <c r="APL16" s="140"/>
      <c r="APM16" s="140"/>
      <c r="APN16" s="140"/>
      <c r="APO16" s="140"/>
      <c r="APP16" s="140"/>
      <c r="APQ16" s="140"/>
      <c r="APR16" s="140"/>
      <c r="APS16" s="140"/>
      <c r="APT16" s="140"/>
      <c r="APU16" s="140"/>
      <c r="APV16" s="140"/>
      <c r="APW16" s="140"/>
      <c r="APX16" s="140"/>
      <c r="APY16" s="140"/>
      <c r="APZ16" s="140"/>
      <c r="AQA16" s="140"/>
      <c r="AQB16" s="140"/>
      <c r="AQC16" s="140"/>
      <c r="AQD16" s="140"/>
      <c r="AQE16" s="140"/>
      <c r="AQF16" s="140"/>
      <c r="AQG16" s="140"/>
      <c r="AQH16" s="140"/>
      <c r="AQI16" s="140"/>
      <c r="AQJ16" s="140"/>
      <c r="AQK16" s="140"/>
      <c r="AQL16" s="140"/>
      <c r="AQM16" s="140"/>
      <c r="AQN16" s="140"/>
      <c r="AQO16" s="140"/>
      <c r="AQP16" s="140"/>
      <c r="AQQ16" s="140"/>
      <c r="AQR16" s="140"/>
      <c r="AQS16" s="140"/>
      <c r="AQT16" s="140"/>
      <c r="AQU16" s="140"/>
      <c r="AQV16" s="140"/>
      <c r="AQW16" s="140"/>
      <c r="AQX16" s="140"/>
      <c r="AQY16" s="140"/>
      <c r="AQZ16" s="140"/>
      <c r="ARA16" s="140"/>
      <c r="ARB16" s="140"/>
      <c r="ARC16" s="140"/>
      <c r="ARD16" s="140"/>
      <c r="ARE16" s="140"/>
      <c r="ARF16" s="140"/>
      <c r="ARG16" s="140"/>
      <c r="ARH16" s="140"/>
      <c r="ARI16" s="140"/>
      <c r="ARJ16" s="140"/>
      <c r="ARK16" s="140"/>
      <c r="ARL16" s="140"/>
      <c r="ARM16" s="140"/>
      <c r="ARN16" s="140"/>
      <c r="ARO16" s="140"/>
      <c r="ARP16" s="140"/>
      <c r="ARQ16" s="140"/>
      <c r="ARR16" s="140"/>
      <c r="ARS16" s="140"/>
      <c r="ART16" s="140"/>
      <c r="ARU16" s="140"/>
      <c r="ARV16" s="140"/>
      <c r="ARW16" s="140"/>
      <c r="ARX16" s="140"/>
      <c r="ARY16" s="140"/>
      <c r="ARZ16" s="140"/>
      <c r="ASA16" s="140"/>
      <c r="ASB16" s="140"/>
      <c r="ASC16" s="140"/>
      <c r="ASD16" s="140"/>
      <c r="ASE16" s="140"/>
      <c r="ASF16" s="140"/>
      <c r="ASG16" s="140"/>
      <c r="ASH16" s="140"/>
      <c r="ASI16" s="140"/>
      <c r="ASJ16" s="140"/>
      <c r="ASK16" s="140"/>
      <c r="ASL16" s="140"/>
      <c r="ASM16" s="140"/>
      <c r="ASN16" s="140"/>
      <c r="ASO16" s="140"/>
      <c r="ASP16" s="140"/>
      <c r="ASQ16" s="140"/>
      <c r="ASR16" s="140"/>
      <c r="ASS16" s="140"/>
      <c r="AST16" s="140"/>
      <c r="ASU16" s="140"/>
      <c r="ASV16" s="140"/>
      <c r="ASW16" s="140"/>
      <c r="ASX16" s="140"/>
      <c r="ASY16" s="140"/>
      <c r="ASZ16" s="140"/>
      <c r="ATA16" s="140"/>
      <c r="ATB16" s="140"/>
      <c r="ATC16" s="140"/>
      <c r="ATD16" s="140"/>
      <c r="ATE16" s="140"/>
      <c r="ATF16" s="140"/>
      <c r="ATG16" s="140"/>
      <c r="ATH16" s="140"/>
      <c r="ATI16" s="140"/>
      <c r="ATJ16" s="140"/>
      <c r="ATK16" s="140"/>
      <c r="ATL16" s="140"/>
      <c r="ATM16" s="140"/>
      <c r="ATN16" s="140"/>
      <c r="ATO16" s="140"/>
      <c r="ATP16" s="140"/>
      <c r="ATQ16" s="140"/>
      <c r="ATR16" s="140"/>
      <c r="ATS16" s="140"/>
      <c r="ATT16" s="140"/>
      <c r="ATU16" s="140"/>
      <c r="ATV16" s="140"/>
      <c r="ATW16" s="140"/>
      <c r="ATX16" s="140"/>
      <c r="ATY16" s="140"/>
      <c r="ATZ16" s="140"/>
      <c r="AUA16" s="140"/>
      <c r="AUB16" s="140"/>
      <c r="AUC16" s="140"/>
      <c r="AUD16" s="140"/>
      <c r="AUE16" s="140"/>
      <c r="AUF16" s="140"/>
      <c r="AUG16" s="140"/>
      <c r="AUH16" s="140"/>
      <c r="AUI16" s="140"/>
      <c r="AUJ16" s="140"/>
      <c r="AUK16" s="140"/>
      <c r="AUL16" s="140"/>
      <c r="AUM16" s="140"/>
      <c r="AUN16" s="140"/>
      <c r="AUO16" s="140"/>
      <c r="AUP16" s="140"/>
      <c r="AUQ16" s="140"/>
      <c r="AUR16" s="140"/>
      <c r="AUS16" s="140"/>
      <c r="AUT16" s="140"/>
      <c r="AUU16" s="140"/>
      <c r="AUV16" s="140"/>
      <c r="AUW16" s="140"/>
      <c r="AUX16" s="140"/>
      <c r="AUY16" s="140"/>
      <c r="AUZ16" s="140"/>
      <c r="AVA16" s="140"/>
      <c r="AVB16" s="140"/>
      <c r="AVC16" s="140"/>
      <c r="AVD16" s="140"/>
      <c r="AVE16" s="140"/>
      <c r="AVF16" s="140"/>
      <c r="AVG16" s="140"/>
      <c r="AVH16" s="140"/>
      <c r="AVI16" s="140"/>
      <c r="AVJ16" s="140"/>
      <c r="AVK16" s="140"/>
      <c r="AVL16" s="140"/>
      <c r="AVM16" s="140"/>
      <c r="AVN16" s="140"/>
      <c r="AVO16" s="140"/>
      <c r="AVP16" s="140"/>
      <c r="AVQ16" s="140"/>
      <c r="AVR16" s="140"/>
      <c r="AVS16" s="140"/>
      <c r="AVT16" s="140"/>
      <c r="AVU16" s="140"/>
      <c r="AVV16" s="140"/>
      <c r="AVW16" s="140"/>
      <c r="AVX16" s="140"/>
      <c r="AVY16" s="140"/>
      <c r="AVZ16" s="140"/>
      <c r="AWA16" s="140"/>
      <c r="AWB16" s="140"/>
      <c r="AWC16" s="140"/>
      <c r="AWD16" s="140"/>
      <c r="AWE16" s="140"/>
      <c r="AWF16" s="140"/>
      <c r="AWG16" s="140"/>
      <c r="AWH16" s="140"/>
      <c r="AWI16" s="140"/>
      <c r="AWJ16" s="140"/>
      <c r="AWK16" s="140"/>
      <c r="AWL16" s="140"/>
      <c r="AWM16" s="140"/>
      <c r="AWN16" s="140"/>
      <c r="AWO16" s="140"/>
      <c r="AWP16" s="140"/>
      <c r="AWQ16" s="140"/>
      <c r="AWR16" s="140"/>
      <c r="AWS16" s="140"/>
      <c r="AWT16" s="140"/>
      <c r="AWU16" s="140"/>
      <c r="AWV16" s="140"/>
      <c r="AWW16" s="140"/>
      <c r="AWX16" s="140"/>
      <c r="AWY16" s="140"/>
      <c r="AWZ16" s="140"/>
    </row>
    <row r="17" spans="1:1300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  <c r="IX17" s="140"/>
      <c r="IY17" s="140"/>
      <c r="IZ17" s="140"/>
      <c r="JA17" s="140"/>
      <c r="JB17" s="140"/>
      <c r="JC17" s="140"/>
      <c r="JD17" s="140"/>
      <c r="JE17" s="140"/>
      <c r="JF17" s="140"/>
      <c r="JG17" s="140"/>
      <c r="JH17" s="140"/>
      <c r="JI17" s="140"/>
      <c r="JJ17" s="140"/>
      <c r="JK17" s="140"/>
      <c r="JL17" s="140"/>
      <c r="JM17" s="140"/>
      <c r="JN17" s="140"/>
      <c r="JO17" s="140"/>
      <c r="JP17" s="140"/>
      <c r="JQ17" s="140"/>
      <c r="JR17" s="140"/>
      <c r="JS17" s="140"/>
      <c r="JT17" s="140"/>
      <c r="JU17" s="140"/>
      <c r="JV17" s="140"/>
      <c r="JW17" s="140"/>
      <c r="JX17" s="140"/>
      <c r="JY17" s="140"/>
      <c r="JZ17" s="140"/>
      <c r="KA17" s="140"/>
      <c r="KB17" s="140"/>
      <c r="KC17" s="140"/>
      <c r="KD17" s="140"/>
      <c r="KE17" s="140"/>
      <c r="KF17" s="140"/>
      <c r="KG17" s="140"/>
      <c r="KH17" s="140"/>
      <c r="KI17" s="140"/>
      <c r="KJ17" s="140"/>
      <c r="KK17" s="140"/>
      <c r="KL17" s="140"/>
      <c r="KM17" s="140"/>
      <c r="KN17" s="140"/>
      <c r="KO17" s="140"/>
      <c r="KP17" s="140"/>
      <c r="KQ17" s="140"/>
      <c r="KR17" s="140"/>
      <c r="KS17" s="140"/>
      <c r="KT17" s="140"/>
      <c r="KU17" s="140"/>
      <c r="KV17" s="140"/>
      <c r="KW17" s="140"/>
      <c r="KX17" s="140"/>
      <c r="KY17" s="140"/>
      <c r="KZ17" s="140"/>
      <c r="LA17" s="140"/>
      <c r="LB17" s="140"/>
      <c r="LC17" s="140"/>
      <c r="LD17" s="140"/>
      <c r="LE17" s="140"/>
      <c r="LF17" s="140"/>
      <c r="LG17" s="140"/>
      <c r="LH17" s="140"/>
      <c r="LI17" s="140"/>
      <c r="LJ17" s="140"/>
      <c r="LK17" s="140"/>
      <c r="LL17" s="140"/>
      <c r="LM17" s="140"/>
      <c r="LN17" s="140"/>
      <c r="LO17" s="140"/>
      <c r="LP17" s="140"/>
      <c r="LQ17" s="140"/>
      <c r="LR17" s="140"/>
      <c r="LS17" s="140"/>
      <c r="LT17" s="140"/>
      <c r="LU17" s="140"/>
      <c r="LV17" s="140"/>
      <c r="LW17" s="140"/>
      <c r="LX17" s="140"/>
      <c r="LY17" s="140"/>
      <c r="LZ17" s="140"/>
      <c r="MA17" s="140"/>
      <c r="MB17" s="140"/>
      <c r="MC17" s="140"/>
      <c r="MD17" s="140"/>
      <c r="ME17" s="140"/>
      <c r="MF17" s="140"/>
      <c r="MG17" s="140"/>
      <c r="MH17" s="140"/>
      <c r="MI17" s="140"/>
      <c r="MJ17" s="140"/>
      <c r="MK17" s="140"/>
      <c r="ML17" s="140"/>
      <c r="MM17" s="140"/>
      <c r="MN17" s="140"/>
      <c r="MO17" s="140"/>
      <c r="MP17" s="140"/>
      <c r="MQ17" s="140"/>
      <c r="MR17" s="140"/>
      <c r="MS17" s="140"/>
      <c r="MT17" s="140"/>
      <c r="MU17" s="140"/>
      <c r="MV17" s="140"/>
      <c r="MW17" s="140"/>
      <c r="MX17" s="140"/>
      <c r="MY17" s="140"/>
      <c r="MZ17" s="140"/>
      <c r="NA17" s="140"/>
      <c r="NB17" s="140"/>
      <c r="NC17" s="140"/>
      <c r="ND17" s="140"/>
      <c r="NE17" s="140"/>
      <c r="NF17" s="140"/>
      <c r="NG17" s="140"/>
      <c r="NH17" s="140"/>
      <c r="NI17" s="140"/>
      <c r="NJ17" s="140"/>
      <c r="NK17" s="140"/>
      <c r="NL17" s="140"/>
      <c r="NM17" s="140"/>
      <c r="NN17" s="140"/>
      <c r="NO17" s="140"/>
      <c r="NP17" s="140"/>
      <c r="NQ17" s="140"/>
      <c r="NR17" s="140"/>
      <c r="NS17" s="140"/>
      <c r="NT17" s="140"/>
      <c r="NU17" s="140"/>
      <c r="NV17" s="140"/>
      <c r="NW17" s="140"/>
      <c r="NX17" s="140"/>
      <c r="NY17" s="140"/>
      <c r="NZ17" s="140"/>
      <c r="OA17" s="140"/>
      <c r="OB17" s="140"/>
      <c r="OC17" s="140"/>
      <c r="OD17" s="140"/>
      <c r="OE17" s="140"/>
      <c r="OF17" s="140"/>
      <c r="OG17" s="140"/>
      <c r="OH17" s="140"/>
      <c r="OI17" s="140"/>
      <c r="OJ17" s="140"/>
      <c r="OK17" s="140"/>
      <c r="OL17" s="140"/>
      <c r="OM17" s="140"/>
      <c r="ON17" s="140"/>
      <c r="OO17" s="140"/>
      <c r="OP17" s="140"/>
      <c r="OQ17" s="140"/>
      <c r="OR17" s="140"/>
      <c r="OS17" s="140"/>
      <c r="OT17" s="140"/>
      <c r="OU17" s="140"/>
      <c r="OV17" s="140"/>
      <c r="OW17" s="140"/>
      <c r="OX17" s="140"/>
      <c r="OY17" s="140"/>
      <c r="OZ17" s="140"/>
      <c r="PA17" s="140"/>
      <c r="PB17" s="140"/>
      <c r="PC17" s="140"/>
      <c r="PD17" s="140"/>
      <c r="PE17" s="140"/>
      <c r="PF17" s="140"/>
      <c r="PG17" s="140"/>
      <c r="PH17" s="140"/>
      <c r="PI17" s="140"/>
      <c r="PJ17" s="140"/>
      <c r="PK17" s="140"/>
      <c r="PL17" s="140"/>
      <c r="PM17" s="140"/>
      <c r="PN17" s="140"/>
      <c r="PO17" s="140"/>
      <c r="PP17" s="140"/>
      <c r="PQ17" s="140"/>
      <c r="PR17" s="140"/>
      <c r="PS17" s="140"/>
      <c r="PT17" s="140"/>
      <c r="PU17" s="140"/>
      <c r="PV17" s="140"/>
      <c r="PW17" s="140"/>
      <c r="PX17" s="140"/>
      <c r="PY17" s="140"/>
      <c r="PZ17" s="140"/>
      <c r="QA17" s="140"/>
      <c r="QB17" s="140"/>
      <c r="QC17" s="140"/>
      <c r="QD17" s="140"/>
      <c r="QE17" s="140"/>
      <c r="QF17" s="140"/>
      <c r="QG17" s="140"/>
      <c r="QH17" s="140"/>
      <c r="QI17" s="140"/>
      <c r="QJ17" s="140"/>
      <c r="QK17" s="140"/>
      <c r="QL17" s="140"/>
      <c r="QM17" s="140"/>
      <c r="QN17" s="140"/>
      <c r="QO17" s="140"/>
      <c r="QP17" s="140"/>
      <c r="QQ17" s="140"/>
      <c r="QR17" s="140"/>
      <c r="QS17" s="140"/>
      <c r="QT17" s="140"/>
      <c r="QU17" s="140"/>
      <c r="QV17" s="140"/>
      <c r="QW17" s="140"/>
      <c r="QX17" s="140"/>
      <c r="QY17" s="140"/>
      <c r="QZ17" s="140"/>
      <c r="RA17" s="140"/>
      <c r="RB17" s="140"/>
      <c r="RC17" s="140"/>
      <c r="RD17" s="140"/>
      <c r="RE17" s="140"/>
      <c r="RF17" s="140"/>
      <c r="RG17" s="140"/>
      <c r="RH17" s="140"/>
      <c r="RI17" s="140"/>
      <c r="RJ17" s="140"/>
      <c r="RK17" s="140"/>
      <c r="RL17" s="140"/>
      <c r="RM17" s="140"/>
      <c r="RN17" s="140"/>
      <c r="RO17" s="140"/>
      <c r="RP17" s="140"/>
      <c r="RQ17" s="140"/>
      <c r="RR17" s="140"/>
      <c r="RS17" s="140"/>
      <c r="RT17" s="140"/>
      <c r="RU17" s="140"/>
      <c r="RV17" s="140"/>
      <c r="RW17" s="140"/>
      <c r="RX17" s="140"/>
      <c r="RY17" s="140"/>
      <c r="RZ17" s="140"/>
      <c r="SA17" s="140"/>
      <c r="SB17" s="140"/>
      <c r="SC17" s="140"/>
      <c r="SD17" s="140"/>
      <c r="SE17" s="140"/>
      <c r="SF17" s="140"/>
      <c r="SG17" s="140"/>
      <c r="SH17" s="140"/>
      <c r="SI17" s="140"/>
      <c r="SJ17" s="140"/>
      <c r="SK17" s="140"/>
      <c r="SL17" s="140"/>
      <c r="SM17" s="140"/>
      <c r="SN17" s="140"/>
      <c r="SO17" s="140"/>
      <c r="SP17" s="140"/>
      <c r="SQ17" s="140"/>
      <c r="SR17" s="140"/>
      <c r="SS17" s="140"/>
      <c r="ST17" s="140"/>
      <c r="SU17" s="140"/>
      <c r="SV17" s="140"/>
      <c r="SW17" s="140"/>
      <c r="SX17" s="140"/>
      <c r="SY17" s="140"/>
      <c r="SZ17" s="140"/>
      <c r="TA17" s="140"/>
      <c r="TB17" s="140"/>
      <c r="TC17" s="140"/>
      <c r="TD17" s="140"/>
      <c r="TE17" s="140"/>
      <c r="TF17" s="140"/>
      <c r="TG17" s="140"/>
      <c r="TH17" s="140"/>
      <c r="TI17" s="140"/>
      <c r="TJ17" s="140"/>
      <c r="TK17" s="140"/>
      <c r="TL17" s="140"/>
      <c r="TM17" s="140"/>
      <c r="TN17" s="140"/>
      <c r="TO17" s="140"/>
      <c r="TP17" s="140"/>
      <c r="TQ17" s="140"/>
      <c r="TR17" s="140"/>
      <c r="TS17" s="140"/>
      <c r="TT17" s="140"/>
      <c r="TU17" s="140"/>
      <c r="TV17" s="140"/>
      <c r="TW17" s="140"/>
      <c r="TX17" s="140"/>
      <c r="TY17" s="140"/>
      <c r="TZ17" s="140"/>
      <c r="UA17" s="140"/>
      <c r="UB17" s="140"/>
      <c r="UC17" s="140"/>
      <c r="UD17" s="140"/>
      <c r="UE17" s="140"/>
      <c r="UF17" s="140"/>
      <c r="UG17" s="140"/>
      <c r="UH17" s="140"/>
      <c r="UI17" s="140"/>
      <c r="UJ17" s="140"/>
      <c r="UK17" s="140"/>
      <c r="UL17" s="140"/>
      <c r="UM17" s="140"/>
      <c r="UN17" s="140"/>
      <c r="UO17" s="140"/>
      <c r="UP17" s="140"/>
      <c r="UQ17" s="140"/>
      <c r="UR17" s="140"/>
      <c r="US17" s="140"/>
      <c r="UT17" s="140"/>
      <c r="UU17" s="140"/>
      <c r="UV17" s="140"/>
      <c r="UW17" s="140"/>
      <c r="UX17" s="140"/>
      <c r="UY17" s="140"/>
      <c r="UZ17" s="140"/>
      <c r="VA17" s="140"/>
      <c r="VB17" s="140"/>
      <c r="VC17" s="140"/>
      <c r="VD17" s="140"/>
      <c r="VE17" s="140"/>
      <c r="VF17" s="140"/>
      <c r="VG17" s="140"/>
      <c r="VH17" s="140"/>
      <c r="VI17" s="140"/>
      <c r="VJ17" s="140"/>
      <c r="VK17" s="140"/>
      <c r="VL17" s="140"/>
      <c r="VM17" s="140"/>
      <c r="VN17" s="140"/>
      <c r="VO17" s="140"/>
      <c r="VP17" s="140"/>
      <c r="VQ17" s="140"/>
      <c r="VR17" s="140"/>
      <c r="VS17" s="140"/>
      <c r="VT17" s="140"/>
      <c r="VU17" s="140"/>
      <c r="VV17" s="140"/>
      <c r="VW17" s="140"/>
      <c r="VX17" s="140"/>
      <c r="VY17" s="140"/>
      <c r="VZ17" s="140"/>
      <c r="WA17" s="140"/>
      <c r="WB17" s="140"/>
      <c r="WC17" s="140"/>
      <c r="WD17" s="140"/>
      <c r="WE17" s="140"/>
      <c r="WF17" s="140"/>
      <c r="WG17" s="140"/>
      <c r="WH17" s="140"/>
      <c r="WI17" s="140"/>
      <c r="WJ17" s="140"/>
      <c r="WK17" s="140"/>
      <c r="WL17" s="140"/>
      <c r="WM17" s="140"/>
      <c r="WN17" s="140"/>
      <c r="WO17" s="140"/>
      <c r="WP17" s="140"/>
      <c r="WQ17" s="140"/>
      <c r="WR17" s="140"/>
      <c r="WS17" s="140"/>
      <c r="WT17" s="140"/>
      <c r="WU17" s="140"/>
      <c r="WV17" s="140"/>
      <c r="WW17" s="140"/>
      <c r="WX17" s="140"/>
      <c r="WY17" s="140"/>
      <c r="WZ17" s="140"/>
      <c r="XA17" s="140"/>
      <c r="XB17" s="140"/>
      <c r="XC17" s="140"/>
      <c r="XD17" s="140"/>
      <c r="XE17" s="140"/>
      <c r="XF17" s="140"/>
      <c r="XG17" s="140"/>
      <c r="XH17" s="140"/>
      <c r="XI17" s="140"/>
      <c r="XJ17" s="140"/>
      <c r="XK17" s="140"/>
      <c r="XL17" s="140"/>
      <c r="XM17" s="140"/>
      <c r="XN17" s="140"/>
      <c r="XO17" s="140"/>
      <c r="XP17" s="140"/>
      <c r="XQ17" s="140"/>
      <c r="XR17" s="140"/>
      <c r="XS17" s="140"/>
      <c r="XT17" s="140"/>
      <c r="XU17" s="140"/>
      <c r="XV17" s="140"/>
      <c r="XW17" s="140"/>
      <c r="XX17" s="140"/>
      <c r="XY17" s="140"/>
      <c r="XZ17" s="140"/>
      <c r="YA17" s="140"/>
      <c r="YB17" s="140"/>
      <c r="YC17" s="140"/>
      <c r="YD17" s="140"/>
      <c r="YE17" s="140"/>
      <c r="YF17" s="140"/>
      <c r="YG17" s="140"/>
      <c r="YH17" s="140"/>
      <c r="YI17" s="140"/>
      <c r="YJ17" s="140"/>
      <c r="YK17" s="140"/>
      <c r="YL17" s="140"/>
      <c r="YM17" s="140"/>
      <c r="YN17" s="140"/>
      <c r="YO17" s="140"/>
      <c r="YP17" s="140"/>
      <c r="YQ17" s="140"/>
      <c r="YR17" s="140"/>
      <c r="YS17" s="140"/>
      <c r="YT17" s="140"/>
      <c r="YU17" s="140"/>
      <c r="YV17" s="140"/>
      <c r="YW17" s="140"/>
      <c r="YX17" s="140"/>
      <c r="YY17" s="140"/>
      <c r="YZ17" s="140"/>
      <c r="ZA17" s="140"/>
      <c r="ZB17" s="140"/>
      <c r="ZC17" s="140"/>
      <c r="ZD17" s="140"/>
      <c r="ZE17" s="140"/>
      <c r="ZF17" s="140"/>
      <c r="ZG17" s="140"/>
      <c r="ZH17" s="140"/>
      <c r="ZI17" s="140"/>
      <c r="ZJ17" s="140"/>
      <c r="ZK17" s="140"/>
      <c r="ZL17" s="140"/>
      <c r="ZM17" s="140"/>
      <c r="ZN17" s="140"/>
      <c r="ZO17" s="140"/>
      <c r="ZP17" s="140"/>
      <c r="ZQ17" s="140"/>
      <c r="ZR17" s="140"/>
      <c r="ZS17" s="140"/>
      <c r="ZT17" s="140"/>
      <c r="ZU17" s="140"/>
      <c r="ZV17" s="140"/>
      <c r="ZW17" s="140"/>
      <c r="ZX17" s="140"/>
      <c r="ZY17" s="140"/>
      <c r="ZZ17" s="140"/>
      <c r="AAA17" s="140"/>
      <c r="AAB17" s="140"/>
      <c r="AAC17" s="140"/>
      <c r="AAD17" s="140"/>
      <c r="AAE17" s="140"/>
      <c r="AAF17" s="140"/>
      <c r="AAG17" s="140"/>
      <c r="AAH17" s="140"/>
      <c r="AAI17" s="140"/>
      <c r="AAJ17" s="140"/>
      <c r="AAK17" s="140"/>
      <c r="AAL17" s="140"/>
      <c r="AAM17" s="140"/>
      <c r="AAN17" s="140"/>
      <c r="AAO17" s="140"/>
      <c r="AAP17" s="140"/>
      <c r="AAQ17" s="140"/>
      <c r="AAR17" s="140"/>
      <c r="AAS17" s="140"/>
      <c r="AAT17" s="140"/>
      <c r="AAU17" s="140"/>
      <c r="AAV17" s="140"/>
      <c r="AAW17" s="140"/>
      <c r="AAX17" s="140"/>
      <c r="AAY17" s="140"/>
      <c r="AAZ17" s="140"/>
      <c r="ABA17" s="140"/>
      <c r="ABB17" s="140"/>
      <c r="ABC17" s="140"/>
      <c r="ABD17" s="140"/>
      <c r="ABE17" s="140"/>
      <c r="ABF17" s="140"/>
      <c r="ABG17" s="140"/>
      <c r="ABH17" s="140"/>
      <c r="ABI17" s="140"/>
      <c r="ABJ17" s="140"/>
      <c r="ABK17" s="140"/>
      <c r="ABL17" s="140"/>
      <c r="ABM17" s="140"/>
      <c r="ABN17" s="140"/>
      <c r="ABO17" s="140"/>
      <c r="ABP17" s="140"/>
      <c r="ABQ17" s="140"/>
      <c r="ABR17" s="140"/>
      <c r="ABS17" s="140"/>
      <c r="ABT17" s="140"/>
      <c r="ABU17" s="140"/>
      <c r="ABV17" s="140"/>
      <c r="ABW17" s="140"/>
      <c r="ABX17" s="140"/>
      <c r="ABY17" s="140"/>
      <c r="ABZ17" s="140"/>
      <c r="ACA17" s="140"/>
      <c r="ACB17" s="140"/>
      <c r="ACC17" s="140"/>
      <c r="ACD17" s="140"/>
      <c r="ACE17" s="140"/>
      <c r="ACF17" s="140"/>
      <c r="ACG17" s="140"/>
      <c r="ACH17" s="140"/>
      <c r="ACI17" s="140"/>
      <c r="ACJ17" s="140"/>
      <c r="ACK17" s="140"/>
      <c r="ACL17" s="140"/>
      <c r="ACM17" s="140"/>
      <c r="ACN17" s="140"/>
      <c r="ACO17" s="140"/>
      <c r="ACP17" s="140"/>
      <c r="ACQ17" s="140"/>
      <c r="ACR17" s="140"/>
      <c r="ACS17" s="140"/>
      <c r="ACT17" s="140"/>
      <c r="ACU17" s="140"/>
      <c r="ACV17" s="140"/>
      <c r="ACW17" s="140"/>
      <c r="ACX17" s="140"/>
      <c r="ACY17" s="140"/>
      <c r="ACZ17" s="140"/>
      <c r="ADA17" s="140"/>
      <c r="ADB17" s="140"/>
      <c r="ADC17" s="140"/>
      <c r="ADD17" s="140"/>
      <c r="ADE17" s="140"/>
      <c r="ADF17" s="140"/>
      <c r="ADG17" s="140"/>
      <c r="ADH17" s="140"/>
      <c r="ADI17" s="140"/>
      <c r="ADJ17" s="140"/>
      <c r="ADK17" s="140"/>
      <c r="ADL17" s="140"/>
      <c r="ADM17" s="140"/>
      <c r="ADN17" s="140"/>
      <c r="ADO17" s="140"/>
      <c r="ADP17" s="140"/>
      <c r="ADQ17" s="140"/>
      <c r="ADR17" s="140"/>
      <c r="ADS17" s="140"/>
      <c r="ADT17" s="140"/>
      <c r="ADU17" s="140"/>
      <c r="ADV17" s="140"/>
      <c r="ADW17" s="140"/>
      <c r="ADX17" s="140"/>
      <c r="ADY17" s="140"/>
      <c r="ADZ17" s="140"/>
      <c r="AEA17" s="140"/>
      <c r="AEB17" s="140"/>
      <c r="AEC17" s="140"/>
      <c r="AED17" s="140"/>
      <c r="AEE17" s="140"/>
      <c r="AEF17" s="140"/>
      <c r="AEG17" s="140"/>
      <c r="AEH17" s="140"/>
      <c r="AEI17" s="140"/>
      <c r="AEJ17" s="140"/>
      <c r="AEK17" s="140"/>
      <c r="AEL17" s="140"/>
      <c r="AEM17" s="140"/>
      <c r="AEN17" s="140"/>
      <c r="AEO17" s="140"/>
      <c r="AEP17" s="140"/>
      <c r="AEQ17" s="140"/>
      <c r="AER17" s="140"/>
      <c r="AES17" s="140"/>
      <c r="AET17" s="140"/>
      <c r="AEU17" s="140"/>
      <c r="AEV17" s="140"/>
      <c r="AEW17" s="140"/>
      <c r="AEX17" s="140"/>
      <c r="AEY17" s="140"/>
      <c r="AEZ17" s="140"/>
      <c r="AFA17" s="140"/>
      <c r="AFB17" s="140"/>
      <c r="AFC17" s="140"/>
      <c r="AFD17" s="140"/>
      <c r="AFE17" s="140"/>
      <c r="AFF17" s="140"/>
      <c r="AFG17" s="140"/>
      <c r="AFH17" s="140"/>
      <c r="AFI17" s="140"/>
      <c r="AFJ17" s="140"/>
      <c r="AFK17" s="140"/>
      <c r="AFL17" s="140"/>
      <c r="AFM17" s="140"/>
      <c r="AFN17" s="140"/>
      <c r="AFO17" s="140"/>
      <c r="AFP17" s="140"/>
      <c r="AFQ17" s="140"/>
      <c r="AFR17" s="140"/>
      <c r="AFS17" s="140"/>
      <c r="AFT17" s="140"/>
      <c r="AFU17" s="140"/>
      <c r="AFV17" s="140"/>
      <c r="AFW17" s="140"/>
      <c r="AFX17" s="140"/>
      <c r="AFY17" s="140"/>
      <c r="AFZ17" s="140"/>
      <c r="AGA17" s="140"/>
      <c r="AGB17" s="140"/>
      <c r="AGC17" s="140"/>
      <c r="AGD17" s="140"/>
      <c r="AGE17" s="140"/>
      <c r="AGF17" s="140"/>
      <c r="AGG17" s="140"/>
      <c r="AGH17" s="140"/>
      <c r="AGI17" s="140"/>
      <c r="AGJ17" s="140"/>
      <c r="AGK17" s="140"/>
      <c r="AGL17" s="140"/>
      <c r="AGM17" s="140"/>
      <c r="AGN17" s="140"/>
      <c r="AGO17" s="140"/>
      <c r="AGP17" s="140"/>
      <c r="AGQ17" s="140"/>
      <c r="AGR17" s="140"/>
      <c r="AGS17" s="140"/>
      <c r="AGT17" s="140"/>
      <c r="AGU17" s="140"/>
      <c r="AGV17" s="140"/>
      <c r="AGW17" s="140"/>
      <c r="AGX17" s="140"/>
      <c r="AGY17" s="140"/>
      <c r="AGZ17" s="140"/>
      <c r="AHA17" s="140"/>
      <c r="AHB17" s="140"/>
      <c r="AHC17" s="140"/>
      <c r="AHD17" s="140"/>
      <c r="AHE17" s="140"/>
      <c r="AHF17" s="140"/>
      <c r="AHG17" s="140"/>
      <c r="AHH17" s="140"/>
      <c r="AHI17" s="140"/>
      <c r="AHJ17" s="140"/>
      <c r="AHK17" s="140"/>
      <c r="AHL17" s="140"/>
      <c r="AHM17" s="140"/>
      <c r="AHN17" s="140"/>
      <c r="AHO17" s="140"/>
      <c r="AHP17" s="140"/>
      <c r="AHQ17" s="140"/>
      <c r="AHR17" s="140"/>
      <c r="AHS17" s="140"/>
      <c r="AHT17" s="140"/>
      <c r="AHU17" s="140"/>
      <c r="AHV17" s="140"/>
      <c r="AHW17" s="140"/>
      <c r="AHX17" s="140"/>
      <c r="AHY17" s="140"/>
      <c r="AHZ17" s="140"/>
      <c r="AIA17" s="140"/>
      <c r="AIB17" s="140"/>
      <c r="AIC17" s="140"/>
      <c r="AID17" s="140"/>
      <c r="AIE17" s="140"/>
      <c r="AIF17" s="140"/>
      <c r="AIG17" s="140"/>
      <c r="AIH17" s="140"/>
      <c r="AII17" s="140"/>
      <c r="AIJ17" s="140"/>
      <c r="AIK17" s="140"/>
      <c r="AIL17" s="140"/>
      <c r="AIM17" s="140"/>
      <c r="AIN17" s="140"/>
      <c r="AIO17" s="140"/>
      <c r="AIP17" s="140"/>
      <c r="AIQ17" s="140"/>
      <c r="AIR17" s="140"/>
      <c r="AIS17" s="140"/>
      <c r="AIT17" s="140"/>
      <c r="AIU17" s="140"/>
      <c r="AIV17" s="140"/>
      <c r="AIW17" s="140"/>
      <c r="AIX17" s="140"/>
      <c r="AIY17" s="140"/>
      <c r="AIZ17" s="140"/>
      <c r="AJA17" s="140"/>
      <c r="AJB17" s="140"/>
      <c r="AJC17" s="140"/>
      <c r="AJD17" s="140"/>
      <c r="AJE17" s="140"/>
      <c r="AJF17" s="140"/>
      <c r="AJG17" s="140"/>
      <c r="AJH17" s="140"/>
      <c r="AJI17" s="140"/>
      <c r="AJJ17" s="140"/>
      <c r="AJK17" s="140"/>
      <c r="AJL17" s="140"/>
      <c r="AJM17" s="140"/>
      <c r="AJN17" s="140"/>
      <c r="AJO17" s="140"/>
      <c r="AJP17" s="140"/>
      <c r="AJQ17" s="140"/>
      <c r="AJR17" s="140"/>
      <c r="AJS17" s="140"/>
      <c r="AJT17" s="140"/>
      <c r="AJU17" s="140"/>
      <c r="AJV17" s="140"/>
      <c r="AJW17" s="140"/>
      <c r="AJX17" s="140"/>
      <c r="AJY17" s="140"/>
      <c r="AJZ17" s="140"/>
      <c r="AKA17" s="140"/>
      <c r="AKB17" s="140"/>
      <c r="AKC17" s="140"/>
      <c r="AKD17" s="140"/>
      <c r="AKE17" s="140"/>
      <c r="AKF17" s="140"/>
      <c r="AKG17" s="140"/>
      <c r="AKH17" s="140"/>
      <c r="AKI17" s="140"/>
      <c r="AKJ17" s="140"/>
      <c r="AKK17" s="140"/>
      <c r="AKL17" s="140"/>
      <c r="AKM17" s="140"/>
      <c r="AKN17" s="140"/>
      <c r="AKO17" s="140"/>
      <c r="AKP17" s="140"/>
      <c r="AKQ17" s="140"/>
      <c r="AKR17" s="140"/>
      <c r="AKS17" s="140"/>
      <c r="AKT17" s="140"/>
      <c r="AKU17" s="140"/>
      <c r="AKV17" s="140"/>
      <c r="AKW17" s="140"/>
      <c r="AKX17" s="140"/>
      <c r="AKY17" s="140"/>
      <c r="AKZ17" s="140"/>
      <c r="ALA17" s="140"/>
      <c r="ALB17" s="140"/>
      <c r="ALC17" s="140"/>
      <c r="ALD17" s="140"/>
      <c r="ALE17" s="140"/>
      <c r="ALF17" s="140"/>
      <c r="ALG17" s="140"/>
      <c r="ALH17" s="140"/>
      <c r="ALI17" s="140"/>
      <c r="ALJ17" s="140"/>
      <c r="ALK17" s="140"/>
      <c r="ALL17" s="140"/>
      <c r="ALM17" s="140"/>
      <c r="ALN17" s="140"/>
      <c r="ALO17" s="140"/>
      <c r="ALP17" s="140"/>
      <c r="ALQ17" s="140"/>
      <c r="ALR17" s="140"/>
      <c r="ALS17" s="140"/>
      <c r="ALT17" s="140"/>
      <c r="ALU17" s="140"/>
      <c r="ALV17" s="140"/>
      <c r="ALW17" s="140"/>
      <c r="ALX17" s="140"/>
      <c r="ALY17" s="140"/>
      <c r="ALZ17" s="140"/>
      <c r="AMA17" s="140"/>
      <c r="AMB17" s="140"/>
      <c r="AMC17" s="140"/>
      <c r="AMD17" s="140"/>
      <c r="AME17" s="140"/>
      <c r="AMF17" s="140"/>
      <c r="AMG17" s="140"/>
      <c r="AMH17" s="140"/>
      <c r="AMI17" s="140"/>
      <c r="AMJ17" s="140"/>
      <c r="AMK17" s="140"/>
      <c r="AML17" s="140"/>
      <c r="AMM17" s="140"/>
      <c r="AMN17" s="140"/>
      <c r="AMO17" s="140"/>
      <c r="AMP17" s="140"/>
      <c r="AMQ17" s="140"/>
      <c r="AMR17" s="140"/>
      <c r="AMS17" s="140"/>
      <c r="AMT17" s="140"/>
      <c r="AMU17" s="140"/>
      <c r="AMV17" s="140"/>
      <c r="AMW17" s="140"/>
      <c r="AMX17" s="140"/>
      <c r="AMY17" s="140"/>
      <c r="AMZ17" s="140"/>
      <c r="ANA17" s="140"/>
      <c r="ANB17" s="140"/>
      <c r="ANC17" s="140"/>
      <c r="AND17" s="140"/>
      <c r="ANE17" s="140"/>
      <c r="ANF17" s="140"/>
      <c r="ANG17" s="140"/>
      <c r="ANH17" s="140"/>
      <c r="ANI17" s="140"/>
      <c r="ANJ17" s="140"/>
      <c r="ANK17" s="140"/>
      <c r="ANL17" s="140"/>
      <c r="ANM17" s="140"/>
      <c r="ANN17" s="140"/>
      <c r="ANO17" s="140"/>
      <c r="ANP17" s="140"/>
      <c r="ANQ17" s="140"/>
      <c r="ANR17" s="140"/>
      <c r="ANS17" s="140"/>
      <c r="ANT17" s="140"/>
      <c r="ANU17" s="140"/>
      <c r="ANV17" s="140"/>
      <c r="ANW17" s="140"/>
      <c r="ANX17" s="140"/>
      <c r="ANY17" s="140"/>
      <c r="ANZ17" s="140"/>
      <c r="AOA17" s="140"/>
      <c r="AOB17" s="140"/>
      <c r="AOC17" s="140"/>
      <c r="AOD17" s="140"/>
      <c r="AOE17" s="140"/>
      <c r="AOF17" s="140"/>
      <c r="AOG17" s="140"/>
      <c r="AOH17" s="140"/>
      <c r="AOI17" s="140"/>
      <c r="AOJ17" s="140"/>
      <c r="AOK17" s="140"/>
      <c r="AOL17" s="140"/>
      <c r="AOM17" s="140"/>
      <c r="AON17" s="140"/>
      <c r="AOO17" s="140"/>
      <c r="AOP17" s="140"/>
      <c r="AOQ17" s="140"/>
      <c r="AOR17" s="140"/>
      <c r="AOS17" s="140"/>
      <c r="AOT17" s="140"/>
      <c r="AOU17" s="140"/>
      <c r="AOV17" s="140"/>
      <c r="AOW17" s="140"/>
      <c r="AOX17" s="140"/>
      <c r="AOY17" s="140"/>
      <c r="AOZ17" s="140"/>
      <c r="APA17" s="140"/>
      <c r="APB17" s="140"/>
      <c r="APC17" s="140"/>
      <c r="APD17" s="140"/>
      <c r="APE17" s="140"/>
      <c r="APF17" s="140"/>
      <c r="APG17" s="140"/>
      <c r="APH17" s="140"/>
      <c r="API17" s="140"/>
      <c r="APJ17" s="140"/>
      <c r="APK17" s="140"/>
      <c r="APL17" s="140"/>
      <c r="APM17" s="140"/>
      <c r="APN17" s="140"/>
      <c r="APO17" s="140"/>
      <c r="APP17" s="140"/>
      <c r="APQ17" s="140"/>
      <c r="APR17" s="140"/>
      <c r="APS17" s="140"/>
      <c r="APT17" s="140"/>
      <c r="APU17" s="140"/>
      <c r="APV17" s="140"/>
      <c r="APW17" s="140"/>
      <c r="APX17" s="140"/>
      <c r="APY17" s="140"/>
      <c r="APZ17" s="140"/>
      <c r="AQA17" s="140"/>
      <c r="AQB17" s="140"/>
      <c r="AQC17" s="140"/>
      <c r="AQD17" s="140"/>
      <c r="AQE17" s="140"/>
      <c r="AQF17" s="140"/>
      <c r="AQG17" s="140"/>
      <c r="AQH17" s="140"/>
      <c r="AQI17" s="140"/>
      <c r="AQJ17" s="140"/>
      <c r="AQK17" s="140"/>
      <c r="AQL17" s="140"/>
      <c r="AQM17" s="140"/>
      <c r="AQN17" s="140"/>
      <c r="AQO17" s="140"/>
      <c r="AQP17" s="140"/>
      <c r="AQQ17" s="140"/>
      <c r="AQR17" s="140"/>
      <c r="AQS17" s="140"/>
      <c r="AQT17" s="140"/>
      <c r="AQU17" s="140"/>
      <c r="AQV17" s="140"/>
      <c r="AQW17" s="140"/>
      <c r="AQX17" s="140"/>
      <c r="AQY17" s="140"/>
      <c r="AQZ17" s="140"/>
      <c r="ARA17" s="140"/>
      <c r="ARB17" s="140"/>
      <c r="ARC17" s="140"/>
      <c r="ARD17" s="140"/>
      <c r="ARE17" s="140"/>
      <c r="ARF17" s="140"/>
      <c r="ARG17" s="140"/>
      <c r="ARH17" s="140"/>
      <c r="ARI17" s="140"/>
      <c r="ARJ17" s="140"/>
      <c r="ARK17" s="140"/>
      <c r="ARL17" s="140"/>
      <c r="ARM17" s="140"/>
      <c r="ARN17" s="140"/>
      <c r="ARO17" s="140"/>
      <c r="ARP17" s="140"/>
      <c r="ARQ17" s="140"/>
      <c r="ARR17" s="140"/>
      <c r="ARS17" s="140"/>
      <c r="ART17" s="140"/>
      <c r="ARU17" s="140"/>
      <c r="ARV17" s="140"/>
      <c r="ARW17" s="140"/>
      <c r="ARX17" s="140"/>
      <c r="ARY17" s="140"/>
      <c r="ARZ17" s="140"/>
      <c r="ASA17" s="140"/>
      <c r="ASB17" s="140"/>
      <c r="ASC17" s="140"/>
      <c r="ASD17" s="140"/>
      <c r="ASE17" s="140"/>
      <c r="ASF17" s="140"/>
      <c r="ASG17" s="140"/>
      <c r="ASH17" s="140"/>
      <c r="ASI17" s="140"/>
      <c r="ASJ17" s="140"/>
      <c r="ASK17" s="140"/>
      <c r="ASL17" s="140"/>
      <c r="ASM17" s="140"/>
      <c r="ASN17" s="140"/>
      <c r="ASO17" s="140"/>
      <c r="ASP17" s="140"/>
      <c r="ASQ17" s="140"/>
      <c r="ASR17" s="140"/>
      <c r="ASS17" s="140"/>
      <c r="AST17" s="140"/>
      <c r="ASU17" s="140"/>
      <c r="ASV17" s="140"/>
      <c r="ASW17" s="140"/>
      <c r="ASX17" s="140"/>
      <c r="ASY17" s="140"/>
      <c r="ASZ17" s="140"/>
      <c r="ATA17" s="140"/>
      <c r="ATB17" s="140"/>
      <c r="ATC17" s="140"/>
      <c r="ATD17" s="140"/>
      <c r="ATE17" s="140"/>
      <c r="ATF17" s="140"/>
      <c r="ATG17" s="140"/>
      <c r="ATH17" s="140"/>
      <c r="ATI17" s="140"/>
      <c r="ATJ17" s="140"/>
      <c r="ATK17" s="140"/>
      <c r="ATL17" s="140"/>
      <c r="ATM17" s="140"/>
      <c r="ATN17" s="140"/>
      <c r="ATO17" s="140"/>
      <c r="ATP17" s="140"/>
      <c r="ATQ17" s="140"/>
      <c r="ATR17" s="140"/>
      <c r="ATS17" s="140"/>
      <c r="ATT17" s="140"/>
      <c r="ATU17" s="140"/>
      <c r="ATV17" s="140"/>
      <c r="ATW17" s="140"/>
      <c r="ATX17" s="140"/>
      <c r="ATY17" s="140"/>
      <c r="ATZ17" s="140"/>
      <c r="AUA17" s="140"/>
      <c r="AUB17" s="140"/>
      <c r="AUC17" s="140"/>
      <c r="AUD17" s="140"/>
      <c r="AUE17" s="140"/>
      <c r="AUF17" s="140"/>
      <c r="AUG17" s="140"/>
      <c r="AUH17" s="140"/>
      <c r="AUI17" s="140"/>
      <c r="AUJ17" s="140"/>
      <c r="AUK17" s="140"/>
      <c r="AUL17" s="140"/>
      <c r="AUM17" s="140"/>
      <c r="AUN17" s="140"/>
      <c r="AUO17" s="140"/>
      <c r="AUP17" s="140"/>
      <c r="AUQ17" s="140"/>
      <c r="AUR17" s="140"/>
      <c r="AUS17" s="140"/>
      <c r="AUT17" s="140"/>
      <c r="AUU17" s="140"/>
      <c r="AUV17" s="140"/>
      <c r="AUW17" s="140"/>
      <c r="AUX17" s="140"/>
      <c r="AUY17" s="140"/>
      <c r="AUZ17" s="140"/>
      <c r="AVA17" s="140"/>
      <c r="AVB17" s="140"/>
      <c r="AVC17" s="140"/>
      <c r="AVD17" s="140"/>
      <c r="AVE17" s="140"/>
      <c r="AVF17" s="140"/>
      <c r="AVG17" s="140"/>
      <c r="AVH17" s="140"/>
      <c r="AVI17" s="140"/>
      <c r="AVJ17" s="140"/>
      <c r="AVK17" s="140"/>
      <c r="AVL17" s="140"/>
      <c r="AVM17" s="140"/>
      <c r="AVN17" s="140"/>
      <c r="AVO17" s="140"/>
      <c r="AVP17" s="140"/>
      <c r="AVQ17" s="140"/>
      <c r="AVR17" s="140"/>
      <c r="AVS17" s="140"/>
      <c r="AVT17" s="140"/>
      <c r="AVU17" s="140"/>
      <c r="AVV17" s="140"/>
      <c r="AVW17" s="140"/>
      <c r="AVX17" s="140"/>
      <c r="AVY17" s="140"/>
      <c r="AVZ17" s="140"/>
      <c r="AWA17" s="140"/>
      <c r="AWB17" s="140"/>
      <c r="AWC17" s="140"/>
      <c r="AWD17" s="140"/>
      <c r="AWE17" s="140"/>
      <c r="AWF17" s="140"/>
      <c r="AWG17" s="140"/>
      <c r="AWH17" s="140"/>
      <c r="AWI17" s="140"/>
      <c r="AWJ17" s="140"/>
      <c r="AWK17" s="140"/>
      <c r="AWL17" s="140"/>
      <c r="AWM17" s="140"/>
      <c r="AWN17" s="140"/>
      <c r="AWO17" s="140"/>
      <c r="AWP17" s="140"/>
      <c r="AWQ17" s="140"/>
      <c r="AWR17" s="140"/>
      <c r="AWS17" s="140"/>
      <c r="AWT17" s="140"/>
      <c r="AWU17" s="140"/>
      <c r="AWV17" s="140"/>
      <c r="AWW17" s="140"/>
      <c r="AWX17" s="140"/>
      <c r="AWY17" s="140"/>
      <c r="AWZ17" s="140"/>
    </row>
    <row r="18" spans="1:1300" s="91" customFormat="1" ht="20.100000000000001" customHeight="1" x14ac:dyDescent="0.45">
      <c r="A18" s="78"/>
      <c r="B18" s="96" t="s">
        <v>269</v>
      </c>
      <c r="C18" s="80">
        <f t="shared" si="2"/>
        <v>4.8611111111111105E-2</v>
      </c>
      <c r="D18" s="81">
        <v>0.30555555555555552</v>
      </c>
      <c r="E18" s="82">
        <f t="shared" si="0"/>
        <v>0.35416666666666663</v>
      </c>
      <c r="F18" s="83"/>
      <c r="G18" s="83">
        <v>4.1666666666666664E-2</v>
      </c>
      <c r="H18" s="83">
        <f t="shared" si="1"/>
        <v>0.39583333333333331</v>
      </c>
      <c r="I18" s="83"/>
      <c r="J18" s="84"/>
      <c r="K18" s="84"/>
      <c r="L18" s="84"/>
      <c r="M18" s="85">
        <v>0.72916666666666663</v>
      </c>
      <c r="N18" s="85">
        <v>0.33333333333333331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  <c r="IX18" s="140"/>
      <c r="IY18" s="140"/>
      <c r="IZ18" s="140"/>
      <c r="JA18" s="140"/>
      <c r="JB18" s="140"/>
      <c r="JC18" s="140"/>
      <c r="JD18" s="140"/>
      <c r="JE18" s="140"/>
      <c r="JF18" s="140"/>
      <c r="JG18" s="140"/>
      <c r="JH18" s="140"/>
      <c r="JI18" s="140"/>
      <c r="JJ18" s="140"/>
      <c r="JK18" s="140"/>
      <c r="JL18" s="140"/>
      <c r="JM18" s="140"/>
      <c r="JN18" s="140"/>
      <c r="JO18" s="140"/>
      <c r="JP18" s="140"/>
      <c r="JQ18" s="140"/>
      <c r="JR18" s="140"/>
      <c r="JS18" s="140"/>
      <c r="JT18" s="140"/>
      <c r="JU18" s="140"/>
      <c r="JV18" s="140"/>
      <c r="JW18" s="140"/>
      <c r="JX18" s="140"/>
      <c r="JY18" s="140"/>
      <c r="JZ18" s="140"/>
      <c r="KA18" s="140"/>
      <c r="KB18" s="140"/>
      <c r="KC18" s="140"/>
      <c r="KD18" s="140"/>
      <c r="KE18" s="140"/>
      <c r="KF18" s="140"/>
      <c r="KG18" s="140"/>
      <c r="KH18" s="140"/>
      <c r="KI18" s="140"/>
      <c r="KJ18" s="140"/>
      <c r="KK18" s="140"/>
      <c r="KL18" s="140"/>
      <c r="KM18" s="140"/>
      <c r="KN18" s="140"/>
      <c r="KO18" s="140"/>
      <c r="KP18" s="140"/>
      <c r="KQ18" s="140"/>
      <c r="KR18" s="140"/>
      <c r="KS18" s="140"/>
      <c r="KT18" s="140"/>
      <c r="KU18" s="140"/>
      <c r="KV18" s="140"/>
      <c r="KW18" s="140"/>
      <c r="KX18" s="140"/>
      <c r="KY18" s="140"/>
      <c r="KZ18" s="140"/>
      <c r="LA18" s="140"/>
      <c r="LB18" s="140"/>
      <c r="LC18" s="140"/>
      <c r="LD18" s="140"/>
      <c r="LE18" s="140"/>
      <c r="LF18" s="140"/>
      <c r="LG18" s="140"/>
      <c r="LH18" s="140"/>
      <c r="LI18" s="140"/>
      <c r="LJ18" s="140"/>
      <c r="LK18" s="140"/>
      <c r="LL18" s="140"/>
      <c r="LM18" s="140"/>
      <c r="LN18" s="140"/>
      <c r="LO18" s="140"/>
      <c r="LP18" s="140"/>
      <c r="LQ18" s="140"/>
      <c r="LR18" s="140"/>
      <c r="LS18" s="140"/>
      <c r="LT18" s="140"/>
      <c r="LU18" s="140"/>
      <c r="LV18" s="140"/>
      <c r="LW18" s="140"/>
      <c r="LX18" s="140"/>
      <c r="LY18" s="140"/>
      <c r="LZ18" s="140"/>
      <c r="MA18" s="140"/>
      <c r="MB18" s="140"/>
      <c r="MC18" s="140"/>
      <c r="MD18" s="140"/>
      <c r="ME18" s="140"/>
      <c r="MF18" s="140"/>
      <c r="MG18" s="140"/>
      <c r="MH18" s="140"/>
      <c r="MI18" s="140"/>
      <c r="MJ18" s="140"/>
      <c r="MK18" s="140"/>
      <c r="ML18" s="140"/>
      <c r="MM18" s="140"/>
      <c r="MN18" s="140"/>
      <c r="MO18" s="140"/>
      <c r="MP18" s="140"/>
      <c r="MQ18" s="140"/>
      <c r="MR18" s="140"/>
      <c r="MS18" s="140"/>
      <c r="MT18" s="140"/>
      <c r="MU18" s="140"/>
      <c r="MV18" s="140"/>
      <c r="MW18" s="140"/>
      <c r="MX18" s="140"/>
      <c r="MY18" s="140"/>
      <c r="MZ18" s="140"/>
      <c r="NA18" s="140"/>
      <c r="NB18" s="140"/>
      <c r="NC18" s="140"/>
      <c r="ND18" s="140"/>
      <c r="NE18" s="140"/>
      <c r="NF18" s="140"/>
      <c r="NG18" s="140"/>
      <c r="NH18" s="140"/>
      <c r="NI18" s="140"/>
      <c r="NJ18" s="140"/>
      <c r="NK18" s="140"/>
      <c r="NL18" s="140"/>
      <c r="NM18" s="140"/>
      <c r="NN18" s="140"/>
      <c r="NO18" s="140"/>
      <c r="NP18" s="140"/>
      <c r="NQ18" s="140"/>
      <c r="NR18" s="140"/>
      <c r="NS18" s="140"/>
      <c r="NT18" s="140"/>
      <c r="NU18" s="140"/>
      <c r="NV18" s="140"/>
      <c r="NW18" s="140"/>
      <c r="NX18" s="140"/>
      <c r="NY18" s="140"/>
      <c r="NZ18" s="140"/>
      <c r="OA18" s="140"/>
      <c r="OB18" s="140"/>
      <c r="OC18" s="140"/>
      <c r="OD18" s="140"/>
      <c r="OE18" s="140"/>
      <c r="OF18" s="140"/>
      <c r="OG18" s="140"/>
      <c r="OH18" s="140"/>
      <c r="OI18" s="140"/>
      <c r="OJ18" s="140"/>
      <c r="OK18" s="140"/>
      <c r="OL18" s="140"/>
      <c r="OM18" s="140"/>
      <c r="ON18" s="140"/>
      <c r="OO18" s="140"/>
      <c r="OP18" s="140"/>
      <c r="OQ18" s="140"/>
      <c r="OR18" s="140"/>
      <c r="OS18" s="140"/>
      <c r="OT18" s="140"/>
      <c r="OU18" s="140"/>
      <c r="OV18" s="140"/>
      <c r="OW18" s="140"/>
      <c r="OX18" s="140"/>
      <c r="OY18" s="140"/>
      <c r="OZ18" s="140"/>
      <c r="PA18" s="140"/>
      <c r="PB18" s="140"/>
      <c r="PC18" s="140"/>
      <c r="PD18" s="140"/>
      <c r="PE18" s="140"/>
      <c r="PF18" s="140"/>
      <c r="PG18" s="140"/>
      <c r="PH18" s="140"/>
      <c r="PI18" s="140"/>
      <c r="PJ18" s="140"/>
      <c r="PK18" s="140"/>
      <c r="PL18" s="140"/>
      <c r="PM18" s="140"/>
      <c r="PN18" s="140"/>
      <c r="PO18" s="140"/>
      <c r="PP18" s="140"/>
      <c r="PQ18" s="140"/>
      <c r="PR18" s="140"/>
      <c r="PS18" s="140"/>
      <c r="PT18" s="140"/>
      <c r="PU18" s="140"/>
      <c r="PV18" s="140"/>
      <c r="PW18" s="140"/>
      <c r="PX18" s="140"/>
      <c r="PY18" s="140"/>
      <c r="PZ18" s="140"/>
      <c r="QA18" s="140"/>
      <c r="QB18" s="140"/>
      <c r="QC18" s="140"/>
      <c r="QD18" s="140"/>
      <c r="QE18" s="140"/>
      <c r="QF18" s="140"/>
      <c r="QG18" s="140"/>
      <c r="QH18" s="140"/>
      <c r="QI18" s="140"/>
      <c r="QJ18" s="140"/>
      <c r="QK18" s="140"/>
      <c r="QL18" s="140"/>
      <c r="QM18" s="140"/>
      <c r="QN18" s="140"/>
      <c r="QO18" s="140"/>
      <c r="QP18" s="140"/>
      <c r="QQ18" s="140"/>
      <c r="QR18" s="140"/>
      <c r="QS18" s="140"/>
      <c r="QT18" s="140"/>
      <c r="QU18" s="140"/>
      <c r="QV18" s="140"/>
      <c r="QW18" s="140"/>
      <c r="QX18" s="140"/>
      <c r="QY18" s="140"/>
      <c r="QZ18" s="140"/>
      <c r="RA18" s="140"/>
      <c r="RB18" s="140"/>
      <c r="RC18" s="140"/>
      <c r="RD18" s="140"/>
      <c r="RE18" s="140"/>
      <c r="RF18" s="140"/>
      <c r="RG18" s="140"/>
      <c r="RH18" s="140"/>
      <c r="RI18" s="140"/>
      <c r="RJ18" s="140"/>
      <c r="RK18" s="140"/>
      <c r="RL18" s="140"/>
      <c r="RM18" s="140"/>
      <c r="RN18" s="140"/>
      <c r="RO18" s="140"/>
      <c r="RP18" s="140"/>
      <c r="RQ18" s="140"/>
      <c r="RR18" s="140"/>
      <c r="RS18" s="140"/>
      <c r="RT18" s="140"/>
      <c r="RU18" s="140"/>
      <c r="RV18" s="140"/>
      <c r="RW18" s="140"/>
      <c r="RX18" s="140"/>
      <c r="RY18" s="140"/>
      <c r="RZ18" s="140"/>
      <c r="SA18" s="140"/>
      <c r="SB18" s="140"/>
      <c r="SC18" s="140"/>
      <c r="SD18" s="140"/>
      <c r="SE18" s="140"/>
      <c r="SF18" s="140"/>
      <c r="SG18" s="140"/>
      <c r="SH18" s="140"/>
      <c r="SI18" s="140"/>
      <c r="SJ18" s="140"/>
      <c r="SK18" s="140"/>
      <c r="SL18" s="140"/>
      <c r="SM18" s="140"/>
      <c r="SN18" s="140"/>
      <c r="SO18" s="140"/>
      <c r="SP18" s="140"/>
      <c r="SQ18" s="140"/>
      <c r="SR18" s="140"/>
      <c r="SS18" s="140"/>
      <c r="ST18" s="140"/>
      <c r="SU18" s="140"/>
      <c r="SV18" s="140"/>
      <c r="SW18" s="140"/>
      <c r="SX18" s="140"/>
      <c r="SY18" s="140"/>
      <c r="SZ18" s="140"/>
      <c r="TA18" s="140"/>
      <c r="TB18" s="140"/>
      <c r="TC18" s="140"/>
      <c r="TD18" s="140"/>
      <c r="TE18" s="140"/>
      <c r="TF18" s="140"/>
      <c r="TG18" s="140"/>
      <c r="TH18" s="140"/>
      <c r="TI18" s="140"/>
      <c r="TJ18" s="140"/>
      <c r="TK18" s="140"/>
      <c r="TL18" s="140"/>
      <c r="TM18" s="140"/>
      <c r="TN18" s="140"/>
      <c r="TO18" s="140"/>
      <c r="TP18" s="140"/>
      <c r="TQ18" s="140"/>
      <c r="TR18" s="140"/>
      <c r="TS18" s="140"/>
      <c r="TT18" s="140"/>
      <c r="TU18" s="140"/>
      <c r="TV18" s="140"/>
      <c r="TW18" s="140"/>
      <c r="TX18" s="140"/>
      <c r="TY18" s="140"/>
      <c r="TZ18" s="140"/>
      <c r="UA18" s="140"/>
      <c r="UB18" s="140"/>
      <c r="UC18" s="140"/>
      <c r="UD18" s="140"/>
      <c r="UE18" s="140"/>
      <c r="UF18" s="140"/>
      <c r="UG18" s="140"/>
      <c r="UH18" s="140"/>
      <c r="UI18" s="140"/>
      <c r="UJ18" s="140"/>
      <c r="UK18" s="140"/>
      <c r="UL18" s="140"/>
      <c r="UM18" s="140"/>
      <c r="UN18" s="140"/>
      <c r="UO18" s="140"/>
      <c r="UP18" s="140"/>
      <c r="UQ18" s="140"/>
      <c r="UR18" s="140"/>
      <c r="US18" s="140"/>
      <c r="UT18" s="140"/>
      <c r="UU18" s="140"/>
      <c r="UV18" s="140"/>
      <c r="UW18" s="140"/>
      <c r="UX18" s="140"/>
      <c r="UY18" s="140"/>
      <c r="UZ18" s="140"/>
      <c r="VA18" s="140"/>
      <c r="VB18" s="140"/>
      <c r="VC18" s="140"/>
      <c r="VD18" s="140"/>
      <c r="VE18" s="140"/>
      <c r="VF18" s="140"/>
      <c r="VG18" s="140"/>
      <c r="VH18" s="140"/>
      <c r="VI18" s="140"/>
      <c r="VJ18" s="140"/>
      <c r="VK18" s="140"/>
      <c r="VL18" s="140"/>
      <c r="VM18" s="140"/>
      <c r="VN18" s="140"/>
      <c r="VO18" s="140"/>
      <c r="VP18" s="140"/>
      <c r="VQ18" s="140"/>
      <c r="VR18" s="140"/>
      <c r="VS18" s="140"/>
      <c r="VT18" s="140"/>
      <c r="VU18" s="140"/>
      <c r="VV18" s="140"/>
      <c r="VW18" s="140"/>
      <c r="VX18" s="140"/>
      <c r="VY18" s="140"/>
      <c r="VZ18" s="140"/>
      <c r="WA18" s="140"/>
      <c r="WB18" s="140"/>
      <c r="WC18" s="140"/>
      <c r="WD18" s="140"/>
      <c r="WE18" s="140"/>
      <c r="WF18" s="140"/>
      <c r="WG18" s="140"/>
      <c r="WH18" s="140"/>
      <c r="WI18" s="140"/>
      <c r="WJ18" s="140"/>
      <c r="WK18" s="140"/>
      <c r="WL18" s="140"/>
      <c r="WM18" s="140"/>
      <c r="WN18" s="140"/>
      <c r="WO18" s="140"/>
      <c r="WP18" s="140"/>
      <c r="WQ18" s="140"/>
      <c r="WR18" s="140"/>
      <c r="WS18" s="140"/>
      <c r="WT18" s="140"/>
      <c r="WU18" s="140"/>
      <c r="WV18" s="140"/>
      <c r="WW18" s="140"/>
      <c r="WX18" s="140"/>
      <c r="WY18" s="140"/>
      <c r="WZ18" s="140"/>
      <c r="XA18" s="140"/>
      <c r="XB18" s="140"/>
      <c r="XC18" s="140"/>
      <c r="XD18" s="140"/>
      <c r="XE18" s="140"/>
      <c r="XF18" s="140"/>
      <c r="XG18" s="140"/>
      <c r="XH18" s="140"/>
      <c r="XI18" s="140"/>
      <c r="XJ18" s="140"/>
      <c r="XK18" s="140"/>
      <c r="XL18" s="140"/>
      <c r="XM18" s="140"/>
      <c r="XN18" s="140"/>
      <c r="XO18" s="140"/>
      <c r="XP18" s="140"/>
      <c r="XQ18" s="140"/>
      <c r="XR18" s="140"/>
      <c r="XS18" s="140"/>
      <c r="XT18" s="140"/>
      <c r="XU18" s="140"/>
      <c r="XV18" s="140"/>
      <c r="XW18" s="140"/>
      <c r="XX18" s="140"/>
      <c r="XY18" s="140"/>
      <c r="XZ18" s="140"/>
      <c r="YA18" s="140"/>
      <c r="YB18" s="140"/>
      <c r="YC18" s="140"/>
      <c r="YD18" s="140"/>
      <c r="YE18" s="140"/>
      <c r="YF18" s="140"/>
      <c r="YG18" s="140"/>
      <c r="YH18" s="140"/>
      <c r="YI18" s="140"/>
      <c r="YJ18" s="140"/>
      <c r="YK18" s="140"/>
      <c r="YL18" s="140"/>
      <c r="YM18" s="140"/>
      <c r="YN18" s="140"/>
      <c r="YO18" s="140"/>
      <c r="YP18" s="140"/>
      <c r="YQ18" s="140"/>
      <c r="YR18" s="140"/>
      <c r="YS18" s="140"/>
      <c r="YT18" s="140"/>
      <c r="YU18" s="140"/>
      <c r="YV18" s="140"/>
      <c r="YW18" s="140"/>
      <c r="YX18" s="140"/>
      <c r="YY18" s="140"/>
      <c r="YZ18" s="140"/>
      <c r="ZA18" s="140"/>
      <c r="ZB18" s="140"/>
      <c r="ZC18" s="140"/>
      <c r="ZD18" s="140"/>
      <c r="ZE18" s="140"/>
      <c r="ZF18" s="140"/>
      <c r="ZG18" s="140"/>
      <c r="ZH18" s="140"/>
      <c r="ZI18" s="140"/>
      <c r="ZJ18" s="140"/>
      <c r="ZK18" s="140"/>
      <c r="ZL18" s="140"/>
      <c r="ZM18" s="140"/>
      <c r="ZN18" s="140"/>
      <c r="ZO18" s="140"/>
      <c r="ZP18" s="140"/>
      <c r="ZQ18" s="140"/>
      <c r="ZR18" s="140"/>
      <c r="ZS18" s="140"/>
      <c r="ZT18" s="140"/>
      <c r="ZU18" s="140"/>
      <c r="ZV18" s="140"/>
      <c r="ZW18" s="140"/>
      <c r="ZX18" s="140"/>
      <c r="ZY18" s="140"/>
      <c r="ZZ18" s="140"/>
      <c r="AAA18" s="140"/>
      <c r="AAB18" s="140"/>
      <c r="AAC18" s="140"/>
      <c r="AAD18" s="140"/>
      <c r="AAE18" s="140"/>
      <c r="AAF18" s="140"/>
      <c r="AAG18" s="140"/>
      <c r="AAH18" s="140"/>
      <c r="AAI18" s="140"/>
      <c r="AAJ18" s="140"/>
      <c r="AAK18" s="140"/>
      <c r="AAL18" s="140"/>
      <c r="AAM18" s="140"/>
      <c r="AAN18" s="140"/>
      <c r="AAO18" s="140"/>
      <c r="AAP18" s="140"/>
      <c r="AAQ18" s="140"/>
      <c r="AAR18" s="140"/>
      <c r="AAS18" s="140"/>
      <c r="AAT18" s="140"/>
      <c r="AAU18" s="140"/>
      <c r="AAV18" s="140"/>
      <c r="AAW18" s="140"/>
      <c r="AAX18" s="140"/>
      <c r="AAY18" s="140"/>
      <c r="AAZ18" s="140"/>
      <c r="ABA18" s="140"/>
      <c r="ABB18" s="140"/>
      <c r="ABC18" s="140"/>
      <c r="ABD18" s="140"/>
      <c r="ABE18" s="140"/>
      <c r="ABF18" s="140"/>
      <c r="ABG18" s="140"/>
      <c r="ABH18" s="140"/>
      <c r="ABI18" s="140"/>
      <c r="ABJ18" s="140"/>
      <c r="ABK18" s="140"/>
      <c r="ABL18" s="140"/>
      <c r="ABM18" s="140"/>
      <c r="ABN18" s="140"/>
      <c r="ABO18" s="140"/>
      <c r="ABP18" s="140"/>
      <c r="ABQ18" s="140"/>
      <c r="ABR18" s="140"/>
      <c r="ABS18" s="140"/>
      <c r="ABT18" s="140"/>
      <c r="ABU18" s="140"/>
      <c r="ABV18" s="140"/>
      <c r="ABW18" s="140"/>
      <c r="ABX18" s="140"/>
      <c r="ABY18" s="140"/>
      <c r="ABZ18" s="140"/>
      <c r="ACA18" s="140"/>
      <c r="ACB18" s="140"/>
      <c r="ACC18" s="140"/>
      <c r="ACD18" s="140"/>
      <c r="ACE18" s="140"/>
      <c r="ACF18" s="140"/>
      <c r="ACG18" s="140"/>
      <c r="ACH18" s="140"/>
      <c r="ACI18" s="140"/>
      <c r="ACJ18" s="140"/>
      <c r="ACK18" s="140"/>
      <c r="ACL18" s="140"/>
      <c r="ACM18" s="140"/>
      <c r="ACN18" s="140"/>
      <c r="ACO18" s="140"/>
      <c r="ACP18" s="140"/>
      <c r="ACQ18" s="140"/>
      <c r="ACR18" s="140"/>
      <c r="ACS18" s="140"/>
      <c r="ACT18" s="140"/>
      <c r="ACU18" s="140"/>
      <c r="ACV18" s="140"/>
      <c r="ACW18" s="140"/>
      <c r="ACX18" s="140"/>
      <c r="ACY18" s="140"/>
      <c r="ACZ18" s="140"/>
      <c r="ADA18" s="140"/>
      <c r="ADB18" s="140"/>
      <c r="ADC18" s="140"/>
      <c r="ADD18" s="140"/>
      <c r="ADE18" s="140"/>
      <c r="ADF18" s="140"/>
      <c r="ADG18" s="140"/>
      <c r="ADH18" s="140"/>
      <c r="ADI18" s="140"/>
      <c r="ADJ18" s="140"/>
      <c r="ADK18" s="140"/>
      <c r="ADL18" s="140"/>
      <c r="ADM18" s="140"/>
      <c r="ADN18" s="140"/>
      <c r="ADO18" s="140"/>
      <c r="ADP18" s="140"/>
      <c r="ADQ18" s="140"/>
      <c r="ADR18" s="140"/>
      <c r="ADS18" s="140"/>
      <c r="ADT18" s="140"/>
      <c r="ADU18" s="140"/>
      <c r="ADV18" s="140"/>
      <c r="ADW18" s="140"/>
      <c r="ADX18" s="140"/>
      <c r="ADY18" s="140"/>
      <c r="ADZ18" s="140"/>
      <c r="AEA18" s="140"/>
      <c r="AEB18" s="140"/>
      <c r="AEC18" s="140"/>
      <c r="AED18" s="140"/>
      <c r="AEE18" s="140"/>
      <c r="AEF18" s="140"/>
      <c r="AEG18" s="140"/>
      <c r="AEH18" s="140"/>
      <c r="AEI18" s="140"/>
      <c r="AEJ18" s="140"/>
      <c r="AEK18" s="140"/>
      <c r="AEL18" s="140"/>
      <c r="AEM18" s="140"/>
      <c r="AEN18" s="140"/>
      <c r="AEO18" s="140"/>
      <c r="AEP18" s="140"/>
      <c r="AEQ18" s="140"/>
      <c r="AER18" s="140"/>
      <c r="AES18" s="140"/>
      <c r="AET18" s="140"/>
      <c r="AEU18" s="140"/>
      <c r="AEV18" s="140"/>
      <c r="AEW18" s="140"/>
      <c r="AEX18" s="140"/>
      <c r="AEY18" s="140"/>
      <c r="AEZ18" s="140"/>
      <c r="AFA18" s="140"/>
      <c r="AFB18" s="140"/>
      <c r="AFC18" s="140"/>
      <c r="AFD18" s="140"/>
      <c r="AFE18" s="140"/>
      <c r="AFF18" s="140"/>
      <c r="AFG18" s="140"/>
      <c r="AFH18" s="140"/>
      <c r="AFI18" s="140"/>
      <c r="AFJ18" s="140"/>
      <c r="AFK18" s="140"/>
      <c r="AFL18" s="140"/>
      <c r="AFM18" s="140"/>
      <c r="AFN18" s="140"/>
      <c r="AFO18" s="140"/>
      <c r="AFP18" s="140"/>
      <c r="AFQ18" s="140"/>
      <c r="AFR18" s="140"/>
      <c r="AFS18" s="140"/>
      <c r="AFT18" s="140"/>
      <c r="AFU18" s="140"/>
      <c r="AFV18" s="140"/>
      <c r="AFW18" s="140"/>
      <c r="AFX18" s="140"/>
      <c r="AFY18" s="140"/>
      <c r="AFZ18" s="140"/>
      <c r="AGA18" s="140"/>
      <c r="AGB18" s="140"/>
      <c r="AGC18" s="140"/>
      <c r="AGD18" s="140"/>
      <c r="AGE18" s="140"/>
      <c r="AGF18" s="140"/>
      <c r="AGG18" s="140"/>
      <c r="AGH18" s="140"/>
      <c r="AGI18" s="140"/>
      <c r="AGJ18" s="140"/>
      <c r="AGK18" s="140"/>
      <c r="AGL18" s="140"/>
      <c r="AGM18" s="140"/>
      <c r="AGN18" s="140"/>
      <c r="AGO18" s="140"/>
      <c r="AGP18" s="140"/>
      <c r="AGQ18" s="140"/>
      <c r="AGR18" s="140"/>
      <c r="AGS18" s="140"/>
      <c r="AGT18" s="140"/>
      <c r="AGU18" s="140"/>
      <c r="AGV18" s="140"/>
      <c r="AGW18" s="140"/>
      <c r="AGX18" s="140"/>
      <c r="AGY18" s="140"/>
      <c r="AGZ18" s="140"/>
      <c r="AHA18" s="140"/>
      <c r="AHB18" s="140"/>
      <c r="AHC18" s="140"/>
      <c r="AHD18" s="140"/>
      <c r="AHE18" s="140"/>
      <c r="AHF18" s="140"/>
      <c r="AHG18" s="140"/>
      <c r="AHH18" s="140"/>
      <c r="AHI18" s="140"/>
      <c r="AHJ18" s="140"/>
      <c r="AHK18" s="140"/>
      <c r="AHL18" s="140"/>
      <c r="AHM18" s="140"/>
      <c r="AHN18" s="140"/>
      <c r="AHO18" s="140"/>
      <c r="AHP18" s="140"/>
      <c r="AHQ18" s="140"/>
      <c r="AHR18" s="140"/>
      <c r="AHS18" s="140"/>
      <c r="AHT18" s="140"/>
      <c r="AHU18" s="140"/>
      <c r="AHV18" s="140"/>
      <c r="AHW18" s="140"/>
      <c r="AHX18" s="140"/>
      <c r="AHY18" s="140"/>
      <c r="AHZ18" s="140"/>
      <c r="AIA18" s="140"/>
      <c r="AIB18" s="140"/>
      <c r="AIC18" s="140"/>
      <c r="AID18" s="140"/>
      <c r="AIE18" s="140"/>
      <c r="AIF18" s="140"/>
      <c r="AIG18" s="140"/>
      <c r="AIH18" s="140"/>
      <c r="AII18" s="140"/>
      <c r="AIJ18" s="140"/>
      <c r="AIK18" s="140"/>
      <c r="AIL18" s="140"/>
      <c r="AIM18" s="140"/>
      <c r="AIN18" s="140"/>
      <c r="AIO18" s="140"/>
      <c r="AIP18" s="140"/>
      <c r="AIQ18" s="140"/>
      <c r="AIR18" s="140"/>
      <c r="AIS18" s="140"/>
      <c r="AIT18" s="140"/>
      <c r="AIU18" s="140"/>
      <c r="AIV18" s="140"/>
      <c r="AIW18" s="140"/>
      <c r="AIX18" s="140"/>
      <c r="AIY18" s="140"/>
      <c r="AIZ18" s="140"/>
      <c r="AJA18" s="140"/>
      <c r="AJB18" s="140"/>
      <c r="AJC18" s="140"/>
      <c r="AJD18" s="140"/>
      <c r="AJE18" s="140"/>
      <c r="AJF18" s="140"/>
      <c r="AJG18" s="140"/>
      <c r="AJH18" s="140"/>
      <c r="AJI18" s="140"/>
      <c r="AJJ18" s="140"/>
      <c r="AJK18" s="140"/>
      <c r="AJL18" s="140"/>
      <c r="AJM18" s="140"/>
      <c r="AJN18" s="140"/>
      <c r="AJO18" s="140"/>
      <c r="AJP18" s="140"/>
      <c r="AJQ18" s="140"/>
      <c r="AJR18" s="140"/>
      <c r="AJS18" s="140"/>
      <c r="AJT18" s="140"/>
      <c r="AJU18" s="140"/>
      <c r="AJV18" s="140"/>
      <c r="AJW18" s="140"/>
      <c r="AJX18" s="140"/>
      <c r="AJY18" s="140"/>
      <c r="AJZ18" s="140"/>
      <c r="AKA18" s="140"/>
      <c r="AKB18" s="140"/>
      <c r="AKC18" s="140"/>
      <c r="AKD18" s="140"/>
      <c r="AKE18" s="140"/>
      <c r="AKF18" s="140"/>
      <c r="AKG18" s="140"/>
      <c r="AKH18" s="140"/>
      <c r="AKI18" s="140"/>
      <c r="AKJ18" s="140"/>
      <c r="AKK18" s="140"/>
      <c r="AKL18" s="140"/>
      <c r="AKM18" s="140"/>
      <c r="AKN18" s="140"/>
      <c r="AKO18" s="140"/>
      <c r="AKP18" s="140"/>
      <c r="AKQ18" s="140"/>
      <c r="AKR18" s="140"/>
      <c r="AKS18" s="140"/>
      <c r="AKT18" s="140"/>
      <c r="AKU18" s="140"/>
      <c r="AKV18" s="140"/>
      <c r="AKW18" s="140"/>
      <c r="AKX18" s="140"/>
      <c r="AKY18" s="140"/>
      <c r="AKZ18" s="140"/>
      <c r="ALA18" s="140"/>
      <c r="ALB18" s="140"/>
      <c r="ALC18" s="140"/>
      <c r="ALD18" s="140"/>
      <c r="ALE18" s="140"/>
      <c r="ALF18" s="140"/>
      <c r="ALG18" s="140"/>
      <c r="ALH18" s="140"/>
      <c r="ALI18" s="140"/>
      <c r="ALJ18" s="140"/>
      <c r="ALK18" s="140"/>
      <c r="ALL18" s="140"/>
      <c r="ALM18" s="140"/>
      <c r="ALN18" s="140"/>
      <c r="ALO18" s="140"/>
      <c r="ALP18" s="140"/>
      <c r="ALQ18" s="140"/>
      <c r="ALR18" s="140"/>
      <c r="ALS18" s="140"/>
      <c r="ALT18" s="140"/>
      <c r="ALU18" s="140"/>
      <c r="ALV18" s="140"/>
      <c r="ALW18" s="140"/>
      <c r="ALX18" s="140"/>
      <c r="ALY18" s="140"/>
      <c r="ALZ18" s="140"/>
      <c r="AMA18" s="140"/>
      <c r="AMB18" s="140"/>
      <c r="AMC18" s="140"/>
      <c r="AMD18" s="140"/>
      <c r="AME18" s="140"/>
      <c r="AMF18" s="140"/>
      <c r="AMG18" s="140"/>
      <c r="AMH18" s="140"/>
      <c r="AMI18" s="140"/>
      <c r="AMJ18" s="140"/>
      <c r="AMK18" s="140"/>
      <c r="AML18" s="140"/>
      <c r="AMM18" s="140"/>
      <c r="AMN18" s="140"/>
      <c r="AMO18" s="140"/>
      <c r="AMP18" s="140"/>
      <c r="AMQ18" s="140"/>
      <c r="AMR18" s="140"/>
      <c r="AMS18" s="140"/>
      <c r="AMT18" s="140"/>
      <c r="AMU18" s="140"/>
      <c r="AMV18" s="140"/>
      <c r="AMW18" s="140"/>
      <c r="AMX18" s="140"/>
      <c r="AMY18" s="140"/>
      <c r="AMZ18" s="140"/>
      <c r="ANA18" s="140"/>
      <c r="ANB18" s="140"/>
      <c r="ANC18" s="140"/>
      <c r="AND18" s="140"/>
      <c r="ANE18" s="140"/>
      <c r="ANF18" s="140"/>
      <c r="ANG18" s="140"/>
      <c r="ANH18" s="140"/>
      <c r="ANI18" s="140"/>
      <c r="ANJ18" s="140"/>
      <c r="ANK18" s="140"/>
      <c r="ANL18" s="140"/>
      <c r="ANM18" s="140"/>
      <c r="ANN18" s="140"/>
      <c r="ANO18" s="140"/>
      <c r="ANP18" s="140"/>
      <c r="ANQ18" s="140"/>
      <c r="ANR18" s="140"/>
      <c r="ANS18" s="140"/>
      <c r="ANT18" s="140"/>
      <c r="ANU18" s="140"/>
      <c r="ANV18" s="140"/>
      <c r="ANW18" s="140"/>
      <c r="ANX18" s="140"/>
      <c r="ANY18" s="140"/>
      <c r="ANZ18" s="140"/>
      <c r="AOA18" s="140"/>
      <c r="AOB18" s="140"/>
      <c r="AOC18" s="140"/>
      <c r="AOD18" s="140"/>
      <c r="AOE18" s="140"/>
      <c r="AOF18" s="140"/>
      <c r="AOG18" s="140"/>
      <c r="AOH18" s="140"/>
      <c r="AOI18" s="140"/>
      <c r="AOJ18" s="140"/>
      <c r="AOK18" s="140"/>
      <c r="AOL18" s="140"/>
      <c r="AOM18" s="140"/>
      <c r="AON18" s="140"/>
      <c r="AOO18" s="140"/>
      <c r="AOP18" s="140"/>
      <c r="AOQ18" s="140"/>
      <c r="AOR18" s="140"/>
      <c r="AOS18" s="140"/>
      <c r="AOT18" s="140"/>
      <c r="AOU18" s="140"/>
      <c r="AOV18" s="140"/>
      <c r="AOW18" s="140"/>
      <c r="AOX18" s="140"/>
      <c r="AOY18" s="140"/>
      <c r="AOZ18" s="140"/>
      <c r="APA18" s="140"/>
      <c r="APB18" s="140"/>
      <c r="APC18" s="140"/>
      <c r="APD18" s="140"/>
      <c r="APE18" s="140"/>
      <c r="APF18" s="140"/>
      <c r="APG18" s="140"/>
      <c r="APH18" s="140"/>
      <c r="API18" s="140"/>
      <c r="APJ18" s="140"/>
      <c r="APK18" s="140"/>
      <c r="APL18" s="140"/>
      <c r="APM18" s="140"/>
      <c r="APN18" s="140"/>
      <c r="APO18" s="140"/>
      <c r="APP18" s="140"/>
      <c r="APQ18" s="140"/>
      <c r="APR18" s="140"/>
      <c r="APS18" s="140"/>
      <c r="APT18" s="140"/>
      <c r="APU18" s="140"/>
      <c r="APV18" s="140"/>
      <c r="APW18" s="140"/>
      <c r="APX18" s="140"/>
      <c r="APY18" s="140"/>
      <c r="APZ18" s="140"/>
      <c r="AQA18" s="140"/>
      <c r="AQB18" s="140"/>
      <c r="AQC18" s="140"/>
      <c r="AQD18" s="140"/>
      <c r="AQE18" s="140"/>
      <c r="AQF18" s="140"/>
      <c r="AQG18" s="140"/>
      <c r="AQH18" s="140"/>
      <c r="AQI18" s="140"/>
      <c r="AQJ18" s="140"/>
      <c r="AQK18" s="140"/>
      <c r="AQL18" s="140"/>
      <c r="AQM18" s="140"/>
      <c r="AQN18" s="140"/>
      <c r="AQO18" s="140"/>
      <c r="AQP18" s="140"/>
      <c r="AQQ18" s="140"/>
      <c r="AQR18" s="140"/>
      <c r="AQS18" s="140"/>
      <c r="AQT18" s="140"/>
      <c r="AQU18" s="140"/>
      <c r="AQV18" s="140"/>
      <c r="AQW18" s="140"/>
      <c r="AQX18" s="140"/>
      <c r="AQY18" s="140"/>
      <c r="AQZ18" s="140"/>
      <c r="ARA18" s="140"/>
      <c r="ARB18" s="140"/>
      <c r="ARC18" s="140"/>
      <c r="ARD18" s="140"/>
      <c r="ARE18" s="140"/>
      <c r="ARF18" s="140"/>
      <c r="ARG18" s="140"/>
      <c r="ARH18" s="140"/>
      <c r="ARI18" s="140"/>
      <c r="ARJ18" s="140"/>
      <c r="ARK18" s="140"/>
      <c r="ARL18" s="140"/>
      <c r="ARM18" s="140"/>
      <c r="ARN18" s="140"/>
      <c r="ARO18" s="140"/>
      <c r="ARP18" s="140"/>
      <c r="ARQ18" s="140"/>
      <c r="ARR18" s="140"/>
      <c r="ARS18" s="140"/>
      <c r="ART18" s="140"/>
      <c r="ARU18" s="140"/>
      <c r="ARV18" s="140"/>
      <c r="ARW18" s="140"/>
      <c r="ARX18" s="140"/>
      <c r="ARY18" s="140"/>
      <c r="ARZ18" s="140"/>
      <c r="ASA18" s="140"/>
      <c r="ASB18" s="140"/>
      <c r="ASC18" s="140"/>
      <c r="ASD18" s="140"/>
      <c r="ASE18" s="140"/>
      <c r="ASF18" s="140"/>
      <c r="ASG18" s="140"/>
      <c r="ASH18" s="140"/>
      <c r="ASI18" s="140"/>
      <c r="ASJ18" s="140"/>
      <c r="ASK18" s="140"/>
      <c r="ASL18" s="140"/>
      <c r="ASM18" s="140"/>
      <c r="ASN18" s="140"/>
      <c r="ASO18" s="140"/>
      <c r="ASP18" s="140"/>
      <c r="ASQ18" s="140"/>
      <c r="ASR18" s="140"/>
      <c r="ASS18" s="140"/>
      <c r="AST18" s="140"/>
      <c r="ASU18" s="140"/>
      <c r="ASV18" s="140"/>
      <c r="ASW18" s="140"/>
      <c r="ASX18" s="140"/>
      <c r="ASY18" s="140"/>
      <c r="ASZ18" s="140"/>
      <c r="ATA18" s="140"/>
      <c r="ATB18" s="140"/>
      <c r="ATC18" s="140"/>
      <c r="ATD18" s="140"/>
      <c r="ATE18" s="140"/>
      <c r="ATF18" s="140"/>
      <c r="ATG18" s="140"/>
      <c r="ATH18" s="140"/>
      <c r="ATI18" s="140"/>
      <c r="ATJ18" s="140"/>
      <c r="ATK18" s="140"/>
      <c r="ATL18" s="140"/>
      <c r="ATM18" s="140"/>
      <c r="ATN18" s="140"/>
      <c r="ATO18" s="140"/>
      <c r="ATP18" s="140"/>
      <c r="ATQ18" s="140"/>
      <c r="ATR18" s="140"/>
      <c r="ATS18" s="140"/>
      <c r="ATT18" s="140"/>
      <c r="ATU18" s="140"/>
      <c r="ATV18" s="140"/>
      <c r="ATW18" s="140"/>
      <c r="ATX18" s="140"/>
      <c r="ATY18" s="140"/>
      <c r="ATZ18" s="140"/>
      <c r="AUA18" s="140"/>
      <c r="AUB18" s="140"/>
      <c r="AUC18" s="140"/>
      <c r="AUD18" s="140"/>
      <c r="AUE18" s="140"/>
      <c r="AUF18" s="140"/>
      <c r="AUG18" s="140"/>
      <c r="AUH18" s="140"/>
      <c r="AUI18" s="140"/>
      <c r="AUJ18" s="140"/>
      <c r="AUK18" s="140"/>
      <c r="AUL18" s="140"/>
      <c r="AUM18" s="140"/>
      <c r="AUN18" s="140"/>
      <c r="AUO18" s="140"/>
      <c r="AUP18" s="140"/>
      <c r="AUQ18" s="140"/>
      <c r="AUR18" s="140"/>
      <c r="AUS18" s="140"/>
      <c r="AUT18" s="140"/>
      <c r="AUU18" s="140"/>
      <c r="AUV18" s="140"/>
      <c r="AUW18" s="140"/>
      <c r="AUX18" s="140"/>
      <c r="AUY18" s="140"/>
      <c r="AUZ18" s="140"/>
      <c r="AVA18" s="140"/>
      <c r="AVB18" s="140"/>
      <c r="AVC18" s="140"/>
      <c r="AVD18" s="140"/>
      <c r="AVE18" s="140"/>
      <c r="AVF18" s="140"/>
      <c r="AVG18" s="140"/>
      <c r="AVH18" s="140"/>
      <c r="AVI18" s="140"/>
      <c r="AVJ18" s="140"/>
      <c r="AVK18" s="140"/>
      <c r="AVL18" s="140"/>
      <c r="AVM18" s="140"/>
      <c r="AVN18" s="140"/>
      <c r="AVO18" s="140"/>
      <c r="AVP18" s="140"/>
      <c r="AVQ18" s="140"/>
      <c r="AVR18" s="140"/>
      <c r="AVS18" s="140"/>
      <c r="AVT18" s="140"/>
      <c r="AVU18" s="140"/>
      <c r="AVV18" s="140"/>
      <c r="AVW18" s="140"/>
      <c r="AVX18" s="140"/>
      <c r="AVY18" s="140"/>
      <c r="AVZ18" s="140"/>
      <c r="AWA18" s="140"/>
      <c r="AWB18" s="140"/>
      <c r="AWC18" s="140"/>
      <c r="AWD18" s="140"/>
      <c r="AWE18" s="140"/>
      <c r="AWF18" s="140"/>
      <c r="AWG18" s="140"/>
      <c r="AWH18" s="140"/>
      <c r="AWI18" s="140"/>
      <c r="AWJ18" s="140"/>
      <c r="AWK18" s="140"/>
      <c r="AWL18" s="140"/>
      <c r="AWM18" s="140"/>
      <c r="AWN18" s="140"/>
      <c r="AWO18" s="140"/>
      <c r="AWP18" s="140"/>
      <c r="AWQ18" s="140"/>
      <c r="AWR18" s="140"/>
      <c r="AWS18" s="140"/>
      <c r="AWT18" s="140"/>
      <c r="AWU18" s="140"/>
      <c r="AWV18" s="140"/>
      <c r="AWW18" s="140"/>
      <c r="AWX18" s="140"/>
      <c r="AWY18" s="140"/>
      <c r="AWZ18" s="140"/>
    </row>
    <row r="19" spans="1:1300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  <c r="IX19" s="140"/>
      <c r="IY19" s="140"/>
      <c r="IZ19" s="140"/>
      <c r="JA19" s="140"/>
      <c r="JB19" s="140"/>
      <c r="JC19" s="140"/>
      <c r="JD19" s="140"/>
      <c r="JE19" s="140"/>
      <c r="JF19" s="140"/>
      <c r="JG19" s="140"/>
      <c r="JH19" s="140"/>
      <c r="JI19" s="140"/>
      <c r="JJ19" s="140"/>
      <c r="JK19" s="140"/>
      <c r="JL19" s="140"/>
      <c r="JM19" s="140"/>
      <c r="JN19" s="140"/>
      <c r="JO19" s="140"/>
      <c r="JP19" s="140"/>
      <c r="JQ19" s="140"/>
      <c r="JR19" s="140"/>
      <c r="JS19" s="140"/>
      <c r="JT19" s="140"/>
      <c r="JU19" s="140"/>
      <c r="JV19" s="140"/>
      <c r="JW19" s="140"/>
      <c r="JX19" s="140"/>
      <c r="JY19" s="140"/>
      <c r="JZ19" s="140"/>
      <c r="KA19" s="140"/>
      <c r="KB19" s="140"/>
      <c r="KC19" s="140"/>
      <c r="KD19" s="140"/>
      <c r="KE19" s="140"/>
      <c r="KF19" s="140"/>
      <c r="KG19" s="140"/>
      <c r="KH19" s="140"/>
      <c r="KI19" s="140"/>
      <c r="KJ19" s="140"/>
      <c r="KK19" s="140"/>
      <c r="KL19" s="140"/>
      <c r="KM19" s="140"/>
      <c r="KN19" s="140"/>
      <c r="KO19" s="140"/>
      <c r="KP19" s="140"/>
      <c r="KQ19" s="140"/>
      <c r="KR19" s="140"/>
      <c r="KS19" s="140"/>
      <c r="KT19" s="140"/>
      <c r="KU19" s="140"/>
      <c r="KV19" s="140"/>
      <c r="KW19" s="140"/>
      <c r="KX19" s="140"/>
      <c r="KY19" s="140"/>
      <c r="KZ19" s="140"/>
      <c r="LA19" s="140"/>
      <c r="LB19" s="140"/>
      <c r="LC19" s="140"/>
      <c r="LD19" s="140"/>
      <c r="LE19" s="140"/>
      <c r="LF19" s="140"/>
      <c r="LG19" s="140"/>
      <c r="LH19" s="140"/>
      <c r="LI19" s="140"/>
      <c r="LJ19" s="140"/>
      <c r="LK19" s="140"/>
      <c r="LL19" s="140"/>
      <c r="LM19" s="140"/>
      <c r="LN19" s="140"/>
      <c r="LO19" s="140"/>
      <c r="LP19" s="140"/>
      <c r="LQ19" s="140"/>
      <c r="LR19" s="140"/>
      <c r="LS19" s="140"/>
      <c r="LT19" s="140"/>
      <c r="LU19" s="140"/>
      <c r="LV19" s="140"/>
      <c r="LW19" s="140"/>
      <c r="LX19" s="140"/>
      <c r="LY19" s="140"/>
      <c r="LZ19" s="140"/>
      <c r="MA19" s="140"/>
      <c r="MB19" s="140"/>
      <c r="MC19" s="140"/>
      <c r="MD19" s="140"/>
      <c r="ME19" s="140"/>
      <c r="MF19" s="140"/>
      <c r="MG19" s="140"/>
      <c r="MH19" s="140"/>
      <c r="MI19" s="140"/>
      <c r="MJ19" s="140"/>
      <c r="MK19" s="140"/>
      <c r="ML19" s="140"/>
      <c r="MM19" s="140"/>
      <c r="MN19" s="140"/>
      <c r="MO19" s="140"/>
      <c r="MP19" s="140"/>
      <c r="MQ19" s="140"/>
      <c r="MR19" s="140"/>
      <c r="MS19" s="140"/>
      <c r="MT19" s="140"/>
      <c r="MU19" s="140"/>
      <c r="MV19" s="140"/>
      <c r="MW19" s="140"/>
      <c r="MX19" s="140"/>
      <c r="MY19" s="140"/>
      <c r="MZ19" s="140"/>
      <c r="NA19" s="140"/>
      <c r="NB19" s="140"/>
      <c r="NC19" s="140"/>
      <c r="ND19" s="140"/>
      <c r="NE19" s="140"/>
      <c r="NF19" s="140"/>
      <c r="NG19" s="140"/>
      <c r="NH19" s="140"/>
      <c r="NI19" s="140"/>
      <c r="NJ19" s="140"/>
      <c r="NK19" s="140"/>
      <c r="NL19" s="140"/>
      <c r="NM19" s="140"/>
      <c r="NN19" s="140"/>
      <c r="NO19" s="140"/>
      <c r="NP19" s="140"/>
      <c r="NQ19" s="140"/>
      <c r="NR19" s="140"/>
      <c r="NS19" s="140"/>
      <c r="NT19" s="140"/>
      <c r="NU19" s="140"/>
      <c r="NV19" s="140"/>
      <c r="NW19" s="140"/>
      <c r="NX19" s="140"/>
      <c r="NY19" s="140"/>
      <c r="NZ19" s="140"/>
      <c r="OA19" s="140"/>
      <c r="OB19" s="140"/>
      <c r="OC19" s="140"/>
      <c r="OD19" s="140"/>
      <c r="OE19" s="140"/>
      <c r="OF19" s="140"/>
      <c r="OG19" s="140"/>
      <c r="OH19" s="140"/>
      <c r="OI19" s="140"/>
      <c r="OJ19" s="140"/>
      <c r="OK19" s="140"/>
      <c r="OL19" s="140"/>
      <c r="OM19" s="140"/>
      <c r="ON19" s="140"/>
      <c r="OO19" s="140"/>
      <c r="OP19" s="140"/>
      <c r="OQ19" s="140"/>
      <c r="OR19" s="140"/>
      <c r="OS19" s="140"/>
      <c r="OT19" s="140"/>
      <c r="OU19" s="140"/>
      <c r="OV19" s="140"/>
      <c r="OW19" s="140"/>
      <c r="OX19" s="140"/>
      <c r="OY19" s="140"/>
      <c r="OZ19" s="140"/>
      <c r="PA19" s="140"/>
      <c r="PB19" s="140"/>
      <c r="PC19" s="140"/>
      <c r="PD19" s="140"/>
      <c r="PE19" s="140"/>
      <c r="PF19" s="140"/>
      <c r="PG19" s="140"/>
      <c r="PH19" s="140"/>
      <c r="PI19" s="140"/>
      <c r="PJ19" s="140"/>
      <c r="PK19" s="140"/>
      <c r="PL19" s="140"/>
      <c r="PM19" s="140"/>
      <c r="PN19" s="140"/>
      <c r="PO19" s="140"/>
      <c r="PP19" s="140"/>
      <c r="PQ19" s="140"/>
      <c r="PR19" s="140"/>
      <c r="PS19" s="140"/>
      <c r="PT19" s="140"/>
      <c r="PU19" s="140"/>
      <c r="PV19" s="140"/>
      <c r="PW19" s="140"/>
      <c r="PX19" s="140"/>
      <c r="PY19" s="140"/>
      <c r="PZ19" s="140"/>
      <c r="QA19" s="140"/>
      <c r="QB19" s="140"/>
      <c r="QC19" s="140"/>
      <c r="QD19" s="140"/>
      <c r="QE19" s="140"/>
      <c r="QF19" s="140"/>
      <c r="QG19" s="140"/>
      <c r="QH19" s="140"/>
      <c r="QI19" s="140"/>
      <c r="QJ19" s="140"/>
      <c r="QK19" s="140"/>
      <c r="QL19" s="140"/>
      <c r="QM19" s="140"/>
      <c r="QN19" s="140"/>
      <c r="QO19" s="140"/>
      <c r="QP19" s="140"/>
      <c r="QQ19" s="140"/>
      <c r="QR19" s="140"/>
      <c r="QS19" s="140"/>
      <c r="QT19" s="140"/>
      <c r="QU19" s="140"/>
      <c r="QV19" s="140"/>
      <c r="QW19" s="140"/>
      <c r="QX19" s="140"/>
      <c r="QY19" s="140"/>
      <c r="QZ19" s="140"/>
      <c r="RA19" s="140"/>
      <c r="RB19" s="140"/>
      <c r="RC19" s="140"/>
      <c r="RD19" s="140"/>
      <c r="RE19" s="140"/>
      <c r="RF19" s="140"/>
      <c r="RG19" s="140"/>
      <c r="RH19" s="140"/>
      <c r="RI19" s="140"/>
      <c r="RJ19" s="140"/>
      <c r="RK19" s="140"/>
      <c r="RL19" s="140"/>
      <c r="RM19" s="140"/>
      <c r="RN19" s="140"/>
      <c r="RO19" s="140"/>
      <c r="RP19" s="140"/>
      <c r="RQ19" s="140"/>
      <c r="RR19" s="140"/>
      <c r="RS19" s="140"/>
      <c r="RT19" s="140"/>
      <c r="RU19" s="140"/>
      <c r="RV19" s="140"/>
      <c r="RW19" s="140"/>
      <c r="RX19" s="140"/>
      <c r="RY19" s="140"/>
      <c r="RZ19" s="140"/>
      <c r="SA19" s="140"/>
      <c r="SB19" s="140"/>
      <c r="SC19" s="140"/>
      <c r="SD19" s="140"/>
      <c r="SE19" s="140"/>
      <c r="SF19" s="140"/>
      <c r="SG19" s="140"/>
      <c r="SH19" s="140"/>
      <c r="SI19" s="140"/>
      <c r="SJ19" s="140"/>
      <c r="SK19" s="140"/>
      <c r="SL19" s="140"/>
      <c r="SM19" s="140"/>
      <c r="SN19" s="140"/>
      <c r="SO19" s="140"/>
      <c r="SP19" s="140"/>
      <c r="SQ19" s="140"/>
      <c r="SR19" s="140"/>
      <c r="SS19" s="140"/>
      <c r="ST19" s="140"/>
      <c r="SU19" s="140"/>
      <c r="SV19" s="140"/>
      <c r="SW19" s="140"/>
      <c r="SX19" s="140"/>
      <c r="SY19" s="140"/>
      <c r="SZ19" s="140"/>
      <c r="TA19" s="140"/>
      <c r="TB19" s="140"/>
      <c r="TC19" s="140"/>
      <c r="TD19" s="140"/>
      <c r="TE19" s="140"/>
      <c r="TF19" s="140"/>
      <c r="TG19" s="140"/>
      <c r="TH19" s="140"/>
      <c r="TI19" s="140"/>
      <c r="TJ19" s="140"/>
      <c r="TK19" s="140"/>
      <c r="TL19" s="140"/>
      <c r="TM19" s="140"/>
      <c r="TN19" s="140"/>
      <c r="TO19" s="140"/>
      <c r="TP19" s="140"/>
      <c r="TQ19" s="140"/>
      <c r="TR19" s="140"/>
      <c r="TS19" s="140"/>
      <c r="TT19" s="140"/>
      <c r="TU19" s="140"/>
      <c r="TV19" s="140"/>
      <c r="TW19" s="140"/>
      <c r="TX19" s="140"/>
      <c r="TY19" s="140"/>
      <c r="TZ19" s="140"/>
      <c r="UA19" s="140"/>
      <c r="UB19" s="140"/>
      <c r="UC19" s="140"/>
      <c r="UD19" s="140"/>
      <c r="UE19" s="140"/>
      <c r="UF19" s="140"/>
      <c r="UG19" s="140"/>
      <c r="UH19" s="140"/>
      <c r="UI19" s="140"/>
      <c r="UJ19" s="140"/>
      <c r="UK19" s="140"/>
      <c r="UL19" s="140"/>
      <c r="UM19" s="140"/>
      <c r="UN19" s="140"/>
      <c r="UO19" s="140"/>
      <c r="UP19" s="140"/>
      <c r="UQ19" s="140"/>
      <c r="UR19" s="140"/>
      <c r="US19" s="140"/>
      <c r="UT19" s="140"/>
      <c r="UU19" s="140"/>
      <c r="UV19" s="140"/>
      <c r="UW19" s="140"/>
      <c r="UX19" s="140"/>
      <c r="UY19" s="140"/>
      <c r="UZ19" s="140"/>
      <c r="VA19" s="140"/>
      <c r="VB19" s="140"/>
      <c r="VC19" s="140"/>
      <c r="VD19" s="140"/>
      <c r="VE19" s="140"/>
      <c r="VF19" s="140"/>
      <c r="VG19" s="140"/>
      <c r="VH19" s="140"/>
      <c r="VI19" s="140"/>
      <c r="VJ19" s="140"/>
      <c r="VK19" s="140"/>
      <c r="VL19" s="140"/>
      <c r="VM19" s="140"/>
      <c r="VN19" s="140"/>
      <c r="VO19" s="140"/>
      <c r="VP19" s="140"/>
      <c r="VQ19" s="140"/>
      <c r="VR19" s="140"/>
      <c r="VS19" s="140"/>
      <c r="VT19" s="140"/>
      <c r="VU19" s="140"/>
      <c r="VV19" s="140"/>
      <c r="VW19" s="140"/>
      <c r="VX19" s="140"/>
      <c r="VY19" s="140"/>
      <c r="VZ19" s="140"/>
      <c r="WA19" s="140"/>
      <c r="WB19" s="140"/>
      <c r="WC19" s="140"/>
      <c r="WD19" s="140"/>
      <c r="WE19" s="140"/>
      <c r="WF19" s="140"/>
      <c r="WG19" s="140"/>
      <c r="WH19" s="140"/>
      <c r="WI19" s="140"/>
      <c r="WJ19" s="140"/>
      <c r="WK19" s="140"/>
      <c r="WL19" s="140"/>
      <c r="WM19" s="140"/>
      <c r="WN19" s="140"/>
      <c r="WO19" s="140"/>
      <c r="WP19" s="140"/>
      <c r="WQ19" s="140"/>
      <c r="WR19" s="140"/>
      <c r="WS19" s="140"/>
      <c r="WT19" s="140"/>
      <c r="WU19" s="140"/>
      <c r="WV19" s="140"/>
      <c r="WW19" s="140"/>
      <c r="WX19" s="140"/>
      <c r="WY19" s="140"/>
      <c r="WZ19" s="140"/>
      <c r="XA19" s="140"/>
      <c r="XB19" s="140"/>
      <c r="XC19" s="140"/>
      <c r="XD19" s="140"/>
      <c r="XE19" s="140"/>
      <c r="XF19" s="140"/>
      <c r="XG19" s="140"/>
      <c r="XH19" s="140"/>
      <c r="XI19" s="140"/>
      <c r="XJ19" s="140"/>
      <c r="XK19" s="140"/>
      <c r="XL19" s="140"/>
      <c r="XM19" s="140"/>
      <c r="XN19" s="140"/>
      <c r="XO19" s="140"/>
      <c r="XP19" s="140"/>
      <c r="XQ19" s="140"/>
      <c r="XR19" s="140"/>
      <c r="XS19" s="140"/>
      <c r="XT19" s="140"/>
      <c r="XU19" s="140"/>
      <c r="XV19" s="140"/>
      <c r="XW19" s="140"/>
      <c r="XX19" s="140"/>
      <c r="XY19" s="140"/>
      <c r="XZ19" s="140"/>
      <c r="YA19" s="140"/>
      <c r="YB19" s="140"/>
      <c r="YC19" s="140"/>
      <c r="YD19" s="140"/>
      <c r="YE19" s="140"/>
      <c r="YF19" s="140"/>
      <c r="YG19" s="140"/>
      <c r="YH19" s="140"/>
      <c r="YI19" s="140"/>
      <c r="YJ19" s="140"/>
      <c r="YK19" s="140"/>
      <c r="YL19" s="140"/>
      <c r="YM19" s="140"/>
      <c r="YN19" s="140"/>
      <c r="YO19" s="140"/>
      <c r="YP19" s="140"/>
      <c r="YQ19" s="140"/>
      <c r="YR19" s="140"/>
      <c r="YS19" s="140"/>
      <c r="YT19" s="140"/>
      <c r="YU19" s="140"/>
      <c r="YV19" s="140"/>
      <c r="YW19" s="140"/>
      <c r="YX19" s="140"/>
      <c r="YY19" s="140"/>
      <c r="YZ19" s="140"/>
      <c r="ZA19" s="140"/>
      <c r="ZB19" s="140"/>
      <c r="ZC19" s="140"/>
      <c r="ZD19" s="140"/>
      <c r="ZE19" s="140"/>
      <c r="ZF19" s="140"/>
      <c r="ZG19" s="140"/>
      <c r="ZH19" s="140"/>
      <c r="ZI19" s="140"/>
      <c r="ZJ19" s="140"/>
      <c r="ZK19" s="140"/>
      <c r="ZL19" s="140"/>
      <c r="ZM19" s="140"/>
      <c r="ZN19" s="140"/>
      <c r="ZO19" s="140"/>
      <c r="ZP19" s="140"/>
      <c r="ZQ19" s="140"/>
      <c r="ZR19" s="140"/>
      <c r="ZS19" s="140"/>
      <c r="ZT19" s="140"/>
      <c r="ZU19" s="140"/>
      <c r="ZV19" s="140"/>
      <c r="ZW19" s="140"/>
      <c r="ZX19" s="140"/>
      <c r="ZY19" s="140"/>
      <c r="ZZ19" s="140"/>
      <c r="AAA19" s="140"/>
      <c r="AAB19" s="140"/>
      <c r="AAC19" s="140"/>
      <c r="AAD19" s="140"/>
      <c r="AAE19" s="140"/>
      <c r="AAF19" s="140"/>
      <c r="AAG19" s="140"/>
      <c r="AAH19" s="140"/>
      <c r="AAI19" s="140"/>
      <c r="AAJ19" s="140"/>
      <c r="AAK19" s="140"/>
      <c r="AAL19" s="140"/>
      <c r="AAM19" s="140"/>
      <c r="AAN19" s="140"/>
      <c r="AAO19" s="140"/>
      <c r="AAP19" s="140"/>
      <c r="AAQ19" s="140"/>
      <c r="AAR19" s="140"/>
      <c r="AAS19" s="140"/>
      <c r="AAT19" s="140"/>
      <c r="AAU19" s="140"/>
      <c r="AAV19" s="140"/>
      <c r="AAW19" s="140"/>
      <c r="AAX19" s="140"/>
      <c r="AAY19" s="140"/>
      <c r="AAZ19" s="140"/>
      <c r="ABA19" s="140"/>
      <c r="ABB19" s="140"/>
      <c r="ABC19" s="140"/>
      <c r="ABD19" s="140"/>
      <c r="ABE19" s="140"/>
      <c r="ABF19" s="140"/>
      <c r="ABG19" s="140"/>
      <c r="ABH19" s="140"/>
      <c r="ABI19" s="140"/>
      <c r="ABJ19" s="140"/>
      <c r="ABK19" s="140"/>
      <c r="ABL19" s="140"/>
      <c r="ABM19" s="140"/>
      <c r="ABN19" s="140"/>
      <c r="ABO19" s="140"/>
      <c r="ABP19" s="140"/>
      <c r="ABQ19" s="140"/>
      <c r="ABR19" s="140"/>
      <c r="ABS19" s="140"/>
      <c r="ABT19" s="140"/>
      <c r="ABU19" s="140"/>
      <c r="ABV19" s="140"/>
      <c r="ABW19" s="140"/>
      <c r="ABX19" s="140"/>
      <c r="ABY19" s="140"/>
      <c r="ABZ19" s="140"/>
      <c r="ACA19" s="140"/>
      <c r="ACB19" s="140"/>
      <c r="ACC19" s="140"/>
      <c r="ACD19" s="140"/>
      <c r="ACE19" s="140"/>
      <c r="ACF19" s="140"/>
      <c r="ACG19" s="140"/>
      <c r="ACH19" s="140"/>
      <c r="ACI19" s="140"/>
      <c r="ACJ19" s="140"/>
      <c r="ACK19" s="140"/>
      <c r="ACL19" s="140"/>
      <c r="ACM19" s="140"/>
      <c r="ACN19" s="140"/>
      <c r="ACO19" s="140"/>
      <c r="ACP19" s="140"/>
      <c r="ACQ19" s="140"/>
      <c r="ACR19" s="140"/>
      <c r="ACS19" s="140"/>
      <c r="ACT19" s="140"/>
      <c r="ACU19" s="140"/>
      <c r="ACV19" s="140"/>
      <c r="ACW19" s="140"/>
      <c r="ACX19" s="140"/>
      <c r="ACY19" s="140"/>
      <c r="ACZ19" s="140"/>
      <c r="ADA19" s="140"/>
      <c r="ADB19" s="140"/>
      <c r="ADC19" s="140"/>
      <c r="ADD19" s="140"/>
      <c r="ADE19" s="140"/>
      <c r="ADF19" s="140"/>
      <c r="ADG19" s="140"/>
      <c r="ADH19" s="140"/>
      <c r="ADI19" s="140"/>
      <c r="ADJ19" s="140"/>
      <c r="ADK19" s="140"/>
      <c r="ADL19" s="140"/>
      <c r="ADM19" s="140"/>
      <c r="ADN19" s="140"/>
      <c r="ADO19" s="140"/>
      <c r="ADP19" s="140"/>
      <c r="ADQ19" s="140"/>
      <c r="ADR19" s="140"/>
      <c r="ADS19" s="140"/>
      <c r="ADT19" s="140"/>
      <c r="ADU19" s="140"/>
      <c r="ADV19" s="140"/>
      <c r="ADW19" s="140"/>
      <c r="ADX19" s="140"/>
      <c r="ADY19" s="140"/>
      <c r="ADZ19" s="140"/>
      <c r="AEA19" s="140"/>
      <c r="AEB19" s="140"/>
      <c r="AEC19" s="140"/>
      <c r="AED19" s="140"/>
      <c r="AEE19" s="140"/>
      <c r="AEF19" s="140"/>
      <c r="AEG19" s="140"/>
      <c r="AEH19" s="140"/>
      <c r="AEI19" s="140"/>
      <c r="AEJ19" s="140"/>
      <c r="AEK19" s="140"/>
      <c r="AEL19" s="140"/>
      <c r="AEM19" s="140"/>
      <c r="AEN19" s="140"/>
      <c r="AEO19" s="140"/>
      <c r="AEP19" s="140"/>
      <c r="AEQ19" s="140"/>
      <c r="AER19" s="140"/>
      <c r="AES19" s="140"/>
      <c r="AET19" s="140"/>
      <c r="AEU19" s="140"/>
      <c r="AEV19" s="140"/>
      <c r="AEW19" s="140"/>
      <c r="AEX19" s="140"/>
      <c r="AEY19" s="140"/>
      <c r="AEZ19" s="140"/>
      <c r="AFA19" s="140"/>
      <c r="AFB19" s="140"/>
      <c r="AFC19" s="140"/>
      <c r="AFD19" s="140"/>
      <c r="AFE19" s="140"/>
      <c r="AFF19" s="140"/>
      <c r="AFG19" s="140"/>
      <c r="AFH19" s="140"/>
      <c r="AFI19" s="140"/>
      <c r="AFJ19" s="140"/>
      <c r="AFK19" s="140"/>
      <c r="AFL19" s="140"/>
      <c r="AFM19" s="140"/>
      <c r="AFN19" s="140"/>
      <c r="AFO19" s="140"/>
      <c r="AFP19" s="140"/>
      <c r="AFQ19" s="140"/>
      <c r="AFR19" s="140"/>
      <c r="AFS19" s="140"/>
      <c r="AFT19" s="140"/>
      <c r="AFU19" s="140"/>
      <c r="AFV19" s="140"/>
      <c r="AFW19" s="140"/>
      <c r="AFX19" s="140"/>
      <c r="AFY19" s="140"/>
      <c r="AFZ19" s="140"/>
      <c r="AGA19" s="140"/>
      <c r="AGB19" s="140"/>
      <c r="AGC19" s="140"/>
      <c r="AGD19" s="140"/>
      <c r="AGE19" s="140"/>
      <c r="AGF19" s="140"/>
      <c r="AGG19" s="140"/>
      <c r="AGH19" s="140"/>
      <c r="AGI19" s="140"/>
      <c r="AGJ19" s="140"/>
      <c r="AGK19" s="140"/>
      <c r="AGL19" s="140"/>
      <c r="AGM19" s="140"/>
      <c r="AGN19" s="140"/>
      <c r="AGO19" s="140"/>
      <c r="AGP19" s="140"/>
      <c r="AGQ19" s="140"/>
      <c r="AGR19" s="140"/>
      <c r="AGS19" s="140"/>
      <c r="AGT19" s="140"/>
      <c r="AGU19" s="140"/>
      <c r="AGV19" s="140"/>
      <c r="AGW19" s="140"/>
      <c r="AGX19" s="140"/>
      <c r="AGY19" s="140"/>
      <c r="AGZ19" s="140"/>
      <c r="AHA19" s="140"/>
      <c r="AHB19" s="140"/>
      <c r="AHC19" s="140"/>
      <c r="AHD19" s="140"/>
      <c r="AHE19" s="140"/>
      <c r="AHF19" s="140"/>
      <c r="AHG19" s="140"/>
      <c r="AHH19" s="140"/>
      <c r="AHI19" s="140"/>
      <c r="AHJ19" s="140"/>
      <c r="AHK19" s="140"/>
      <c r="AHL19" s="140"/>
      <c r="AHM19" s="140"/>
      <c r="AHN19" s="140"/>
      <c r="AHO19" s="140"/>
      <c r="AHP19" s="140"/>
      <c r="AHQ19" s="140"/>
      <c r="AHR19" s="140"/>
      <c r="AHS19" s="140"/>
      <c r="AHT19" s="140"/>
      <c r="AHU19" s="140"/>
      <c r="AHV19" s="140"/>
      <c r="AHW19" s="140"/>
      <c r="AHX19" s="140"/>
      <c r="AHY19" s="140"/>
      <c r="AHZ19" s="140"/>
      <c r="AIA19" s="140"/>
      <c r="AIB19" s="140"/>
      <c r="AIC19" s="140"/>
      <c r="AID19" s="140"/>
      <c r="AIE19" s="140"/>
      <c r="AIF19" s="140"/>
      <c r="AIG19" s="140"/>
      <c r="AIH19" s="140"/>
      <c r="AII19" s="140"/>
      <c r="AIJ19" s="140"/>
      <c r="AIK19" s="140"/>
      <c r="AIL19" s="140"/>
      <c r="AIM19" s="140"/>
      <c r="AIN19" s="140"/>
      <c r="AIO19" s="140"/>
      <c r="AIP19" s="140"/>
      <c r="AIQ19" s="140"/>
      <c r="AIR19" s="140"/>
      <c r="AIS19" s="140"/>
      <c r="AIT19" s="140"/>
      <c r="AIU19" s="140"/>
      <c r="AIV19" s="140"/>
      <c r="AIW19" s="140"/>
      <c r="AIX19" s="140"/>
      <c r="AIY19" s="140"/>
      <c r="AIZ19" s="140"/>
      <c r="AJA19" s="140"/>
      <c r="AJB19" s="140"/>
      <c r="AJC19" s="140"/>
      <c r="AJD19" s="140"/>
      <c r="AJE19" s="140"/>
      <c r="AJF19" s="140"/>
      <c r="AJG19" s="140"/>
      <c r="AJH19" s="140"/>
      <c r="AJI19" s="140"/>
      <c r="AJJ19" s="140"/>
      <c r="AJK19" s="140"/>
      <c r="AJL19" s="140"/>
      <c r="AJM19" s="140"/>
      <c r="AJN19" s="140"/>
      <c r="AJO19" s="140"/>
      <c r="AJP19" s="140"/>
      <c r="AJQ19" s="140"/>
      <c r="AJR19" s="140"/>
      <c r="AJS19" s="140"/>
      <c r="AJT19" s="140"/>
      <c r="AJU19" s="140"/>
      <c r="AJV19" s="140"/>
      <c r="AJW19" s="140"/>
      <c r="AJX19" s="140"/>
      <c r="AJY19" s="140"/>
      <c r="AJZ19" s="140"/>
      <c r="AKA19" s="140"/>
      <c r="AKB19" s="140"/>
      <c r="AKC19" s="140"/>
      <c r="AKD19" s="140"/>
      <c r="AKE19" s="140"/>
      <c r="AKF19" s="140"/>
      <c r="AKG19" s="140"/>
      <c r="AKH19" s="140"/>
      <c r="AKI19" s="140"/>
      <c r="AKJ19" s="140"/>
      <c r="AKK19" s="140"/>
      <c r="AKL19" s="140"/>
      <c r="AKM19" s="140"/>
      <c r="AKN19" s="140"/>
      <c r="AKO19" s="140"/>
      <c r="AKP19" s="140"/>
      <c r="AKQ19" s="140"/>
      <c r="AKR19" s="140"/>
      <c r="AKS19" s="140"/>
      <c r="AKT19" s="140"/>
      <c r="AKU19" s="140"/>
      <c r="AKV19" s="140"/>
      <c r="AKW19" s="140"/>
      <c r="AKX19" s="140"/>
      <c r="AKY19" s="140"/>
      <c r="AKZ19" s="140"/>
      <c r="ALA19" s="140"/>
      <c r="ALB19" s="140"/>
      <c r="ALC19" s="140"/>
      <c r="ALD19" s="140"/>
      <c r="ALE19" s="140"/>
      <c r="ALF19" s="140"/>
      <c r="ALG19" s="140"/>
      <c r="ALH19" s="140"/>
      <c r="ALI19" s="140"/>
      <c r="ALJ19" s="140"/>
      <c r="ALK19" s="140"/>
      <c r="ALL19" s="140"/>
      <c r="ALM19" s="140"/>
      <c r="ALN19" s="140"/>
      <c r="ALO19" s="140"/>
      <c r="ALP19" s="140"/>
      <c r="ALQ19" s="140"/>
      <c r="ALR19" s="140"/>
      <c r="ALS19" s="140"/>
      <c r="ALT19" s="140"/>
      <c r="ALU19" s="140"/>
      <c r="ALV19" s="140"/>
      <c r="ALW19" s="140"/>
      <c r="ALX19" s="140"/>
      <c r="ALY19" s="140"/>
      <c r="ALZ19" s="140"/>
      <c r="AMA19" s="140"/>
      <c r="AMB19" s="140"/>
      <c r="AMC19" s="140"/>
      <c r="AMD19" s="140"/>
      <c r="AME19" s="140"/>
      <c r="AMF19" s="140"/>
      <c r="AMG19" s="140"/>
      <c r="AMH19" s="140"/>
      <c r="AMI19" s="140"/>
      <c r="AMJ19" s="140"/>
      <c r="AMK19" s="140"/>
      <c r="AML19" s="140"/>
      <c r="AMM19" s="140"/>
      <c r="AMN19" s="140"/>
      <c r="AMO19" s="140"/>
      <c r="AMP19" s="140"/>
      <c r="AMQ19" s="140"/>
      <c r="AMR19" s="140"/>
      <c r="AMS19" s="140"/>
      <c r="AMT19" s="140"/>
      <c r="AMU19" s="140"/>
      <c r="AMV19" s="140"/>
      <c r="AMW19" s="140"/>
      <c r="AMX19" s="140"/>
      <c r="AMY19" s="140"/>
      <c r="AMZ19" s="140"/>
      <c r="ANA19" s="140"/>
      <c r="ANB19" s="140"/>
      <c r="ANC19" s="140"/>
      <c r="AND19" s="140"/>
      <c r="ANE19" s="140"/>
      <c r="ANF19" s="140"/>
      <c r="ANG19" s="140"/>
      <c r="ANH19" s="140"/>
      <c r="ANI19" s="140"/>
      <c r="ANJ19" s="140"/>
      <c r="ANK19" s="140"/>
      <c r="ANL19" s="140"/>
      <c r="ANM19" s="140"/>
      <c r="ANN19" s="140"/>
      <c r="ANO19" s="140"/>
      <c r="ANP19" s="140"/>
      <c r="ANQ19" s="140"/>
      <c r="ANR19" s="140"/>
      <c r="ANS19" s="140"/>
      <c r="ANT19" s="140"/>
      <c r="ANU19" s="140"/>
      <c r="ANV19" s="140"/>
      <c r="ANW19" s="140"/>
      <c r="ANX19" s="140"/>
      <c r="ANY19" s="140"/>
      <c r="ANZ19" s="140"/>
      <c r="AOA19" s="140"/>
      <c r="AOB19" s="140"/>
      <c r="AOC19" s="140"/>
      <c r="AOD19" s="140"/>
      <c r="AOE19" s="140"/>
      <c r="AOF19" s="140"/>
      <c r="AOG19" s="140"/>
      <c r="AOH19" s="140"/>
      <c r="AOI19" s="140"/>
      <c r="AOJ19" s="140"/>
      <c r="AOK19" s="140"/>
      <c r="AOL19" s="140"/>
      <c r="AOM19" s="140"/>
      <c r="AON19" s="140"/>
      <c r="AOO19" s="140"/>
      <c r="AOP19" s="140"/>
      <c r="AOQ19" s="140"/>
      <c r="AOR19" s="140"/>
      <c r="AOS19" s="140"/>
      <c r="AOT19" s="140"/>
      <c r="AOU19" s="140"/>
      <c r="AOV19" s="140"/>
      <c r="AOW19" s="140"/>
      <c r="AOX19" s="140"/>
      <c r="AOY19" s="140"/>
      <c r="AOZ19" s="140"/>
      <c r="APA19" s="140"/>
      <c r="APB19" s="140"/>
      <c r="APC19" s="140"/>
      <c r="APD19" s="140"/>
      <c r="APE19" s="140"/>
      <c r="APF19" s="140"/>
      <c r="APG19" s="140"/>
      <c r="APH19" s="140"/>
      <c r="API19" s="140"/>
      <c r="APJ19" s="140"/>
      <c r="APK19" s="140"/>
      <c r="APL19" s="140"/>
      <c r="APM19" s="140"/>
      <c r="APN19" s="140"/>
      <c r="APO19" s="140"/>
      <c r="APP19" s="140"/>
      <c r="APQ19" s="140"/>
      <c r="APR19" s="140"/>
      <c r="APS19" s="140"/>
      <c r="APT19" s="140"/>
      <c r="APU19" s="140"/>
      <c r="APV19" s="140"/>
      <c r="APW19" s="140"/>
      <c r="APX19" s="140"/>
      <c r="APY19" s="140"/>
      <c r="APZ19" s="140"/>
      <c r="AQA19" s="140"/>
      <c r="AQB19" s="140"/>
      <c r="AQC19" s="140"/>
      <c r="AQD19" s="140"/>
      <c r="AQE19" s="140"/>
      <c r="AQF19" s="140"/>
      <c r="AQG19" s="140"/>
      <c r="AQH19" s="140"/>
      <c r="AQI19" s="140"/>
      <c r="AQJ19" s="140"/>
      <c r="AQK19" s="140"/>
      <c r="AQL19" s="140"/>
      <c r="AQM19" s="140"/>
      <c r="AQN19" s="140"/>
      <c r="AQO19" s="140"/>
      <c r="AQP19" s="140"/>
      <c r="AQQ19" s="140"/>
      <c r="AQR19" s="140"/>
      <c r="AQS19" s="140"/>
      <c r="AQT19" s="140"/>
      <c r="AQU19" s="140"/>
      <c r="AQV19" s="140"/>
      <c r="AQW19" s="140"/>
      <c r="AQX19" s="140"/>
      <c r="AQY19" s="140"/>
      <c r="AQZ19" s="140"/>
      <c r="ARA19" s="140"/>
      <c r="ARB19" s="140"/>
      <c r="ARC19" s="140"/>
      <c r="ARD19" s="140"/>
      <c r="ARE19" s="140"/>
      <c r="ARF19" s="140"/>
      <c r="ARG19" s="140"/>
      <c r="ARH19" s="140"/>
      <c r="ARI19" s="140"/>
      <c r="ARJ19" s="140"/>
      <c r="ARK19" s="140"/>
      <c r="ARL19" s="140"/>
      <c r="ARM19" s="140"/>
      <c r="ARN19" s="140"/>
      <c r="ARO19" s="140"/>
      <c r="ARP19" s="140"/>
      <c r="ARQ19" s="140"/>
      <c r="ARR19" s="140"/>
      <c r="ARS19" s="140"/>
      <c r="ART19" s="140"/>
      <c r="ARU19" s="140"/>
      <c r="ARV19" s="140"/>
      <c r="ARW19" s="140"/>
      <c r="ARX19" s="140"/>
      <c r="ARY19" s="140"/>
      <c r="ARZ19" s="140"/>
      <c r="ASA19" s="140"/>
      <c r="ASB19" s="140"/>
      <c r="ASC19" s="140"/>
      <c r="ASD19" s="140"/>
      <c r="ASE19" s="140"/>
      <c r="ASF19" s="140"/>
      <c r="ASG19" s="140"/>
      <c r="ASH19" s="140"/>
      <c r="ASI19" s="140"/>
      <c r="ASJ19" s="140"/>
      <c r="ASK19" s="140"/>
      <c r="ASL19" s="140"/>
      <c r="ASM19" s="140"/>
      <c r="ASN19" s="140"/>
      <c r="ASO19" s="140"/>
      <c r="ASP19" s="140"/>
      <c r="ASQ19" s="140"/>
      <c r="ASR19" s="140"/>
      <c r="ASS19" s="140"/>
      <c r="AST19" s="140"/>
      <c r="ASU19" s="140"/>
      <c r="ASV19" s="140"/>
      <c r="ASW19" s="140"/>
      <c r="ASX19" s="140"/>
      <c r="ASY19" s="140"/>
      <c r="ASZ19" s="140"/>
      <c r="ATA19" s="140"/>
      <c r="ATB19" s="140"/>
      <c r="ATC19" s="140"/>
      <c r="ATD19" s="140"/>
      <c r="ATE19" s="140"/>
      <c r="ATF19" s="140"/>
      <c r="ATG19" s="140"/>
      <c r="ATH19" s="140"/>
      <c r="ATI19" s="140"/>
      <c r="ATJ19" s="140"/>
      <c r="ATK19" s="140"/>
      <c r="ATL19" s="140"/>
      <c r="ATM19" s="140"/>
      <c r="ATN19" s="140"/>
      <c r="ATO19" s="140"/>
      <c r="ATP19" s="140"/>
      <c r="ATQ19" s="140"/>
      <c r="ATR19" s="140"/>
      <c r="ATS19" s="140"/>
      <c r="ATT19" s="140"/>
      <c r="ATU19" s="140"/>
      <c r="ATV19" s="140"/>
      <c r="ATW19" s="140"/>
      <c r="ATX19" s="140"/>
      <c r="ATY19" s="140"/>
      <c r="ATZ19" s="140"/>
      <c r="AUA19" s="140"/>
      <c r="AUB19" s="140"/>
      <c r="AUC19" s="140"/>
      <c r="AUD19" s="140"/>
      <c r="AUE19" s="140"/>
      <c r="AUF19" s="140"/>
      <c r="AUG19" s="140"/>
      <c r="AUH19" s="140"/>
      <c r="AUI19" s="140"/>
      <c r="AUJ19" s="140"/>
      <c r="AUK19" s="140"/>
      <c r="AUL19" s="140"/>
      <c r="AUM19" s="140"/>
      <c r="AUN19" s="140"/>
      <c r="AUO19" s="140"/>
      <c r="AUP19" s="140"/>
      <c r="AUQ19" s="140"/>
      <c r="AUR19" s="140"/>
      <c r="AUS19" s="140"/>
      <c r="AUT19" s="140"/>
      <c r="AUU19" s="140"/>
      <c r="AUV19" s="140"/>
      <c r="AUW19" s="140"/>
      <c r="AUX19" s="140"/>
      <c r="AUY19" s="140"/>
      <c r="AUZ19" s="140"/>
      <c r="AVA19" s="140"/>
      <c r="AVB19" s="140"/>
      <c r="AVC19" s="140"/>
      <c r="AVD19" s="140"/>
      <c r="AVE19" s="140"/>
      <c r="AVF19" s="140"/>
      <c r="AVG19" s="140"/>
      <c r="AVH19" s="140"/>
      <c r="AVI19" s="140"/>
      <c r="AVJ19" s="140"/>
      <c r="AVK19" s="140"/>
      <c r="AVL19" s="140"/>
      <c r="AVM19" s="140"/>
      <c r="AVN19" s="140"/>
      <c r="AVO19" s="140"/>
      <c r="AVP19" s="140"/>
      <c r="AVQ19" s="140"/>
      <c r="AVR19" s="140"/>
      <c r="AVS19" s="140"/>
      <c r="AVT19" s="140"/>
      <c r="AVU19" s="140"/>
      <c r="AVV19" s="140"/>
      <c r="AVW19" s="140"/>
      <c r="AVX19" s="140"/>
      <c r="AVY19" s="140"/>
      <c r="AVZ19" s="140"/>
      <c r="AWA19" s="140"/>
      <c r="AWB19" s="140"/>
      <c r="AWC19" s="140"/>
      <c r="AWD19" s="140"/>
      <c r="AWE19" s="140"/>
      <c r="AWF19" s="140"/>
      <c r="AWG19" s="140"/>
      <c r="AWH19" s="140"/>
      <c r="AWI19" s="140"/>
      <c r="AWJ19" s="140"/>
      <c r="AWK19" s="140"/>
      <c r="AWL19" s="140"/>
      <c r="AWM19" s="140"/>
      <c r="AWN19" s="140"/>
      <c r="AWO19" s="140"/>
      <c r="AWP19" s="140"/>
      <c r="AWQ19" s="140"/>
      <c r="AWR19" s="140"/>
      <c r="AWS19" s="140"/>
      <c r="AWT19" s="140"/>
      <c r="AWU19" s="140"/>
      <c r="AWV19" s="140"/>
      <c r="AWW19" s="140"/>
      <c r="AWX19" s="140"/>
      <c r="AWY19" s="140"/>
      <c r="AWZ19" s="140"/>
    </row>
    <row r="20" spans="1:1300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</row>
    <row r="21" spans="1:1300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300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</row>
    <row r="23" spans="1:1300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</row>
    <row r="24" spans="1:1300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</row>
    <row r="25" spans="1:1300" s="91" customFormat="1" ht="20.100000000000001" customHeight="1" x14ac:dyDescent="0.45">
      <c r="A25" s="78"/>
      <c r="B25" s="79" t="s">
        <v>275</v>
      </c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</row>
    <row r="26" spans="1:1300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</row>
    <row r="27" spans="1:1300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300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300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300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  <c r="S30" s="60"/>
      <c r="T30" s="60"/>
      <c r="U30" s="60"/>
      <c r="V30" s="60"/>
      <c r="W30" s="60"/>
      <c r="X30" s="60"/>
    </row>
    <row r="31" spans="1:1300" s="91" customFormat="1" ht="20.100000000000001" customHeight="1" x14ac:dyDescent="0.45">
      <c r="A31" s="78"/>
      <c r="B31" s="79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  <c r="S31" s="77"/>
      <c r="T31" s="77"/>
      <c r="U31" s="77"/>
      <c r="V31" s="77"/>
      <c r="W31" s="77"/>
      <c r="X31" s="77"/>
    </row>
    <row r="32" spans="1:1300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  <c r="S32" s="60"/>
      <c r="T32" s="60"/>
      <c r="U32" s="60"/>
      <c r="V32" s="60"/>
      <c r="W32" s="60"/>
      <c r="X32" s="60"/>
    </row>
    <row r="33" spans="1:24" s="91" customFormat="1" ht="20.100000000000001" customHeight="1" x14ac:dyDescent="0.45">
      <c r="A33" s="78"/>
      <c r="B33" s="79" t="s">
        <v>275</v>
      </c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  <c r="S33" s="77"/>
      <c r="T33" s="77"/>
      <c r="U33" s="77"/>
      <c r="V33" s="77"/>
      <c r="W33" s="77"/>
      <c r="X33" s="77"/>
    </row>
    <row r="34" spans="1:24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  <c r="S34" s="77"/>
      <c r="T34" s="77"/>
      <c r="U34" s="77"/>
      <c r="V34" s="77"/>
      <c r="W34" s="77"/>
      <c r="X34" s="77"/>
    </row>
    <row r="35" spans="1:24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  <c r="S35" s="60"/>
      <c r="T35" s="60"/>
      <c r="U35" s="60"/>
      <c r="V35" s="60"/>
      <c r="W35" s="60"/>
      <c r="X35" s="60"/>
    </row>
    <row r="36" spans="1:24" s="91" customFormat="1" ht="24.95" customHeight="1" thickBot="1" x14ac:dyDescent="0.5">
      <c r="A36" s="97"/>
      <c r="B36" s="98"/>
      <c r="C36" s="99">
        <f>SUM(C5:C35)</f>
        <v>-0.79861111111110983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  <c r="R36" s="90"/>
      <c r="S36" s="77"/>
      <c r="T36" s="77"/>
      <c r="U36" s="77"/>
      <c r="V36" s="77"/>
      <c r="W36" s="77"/>
      <c r="X36" s="77"/>
    </row>
    <row r="37" spans="1:24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  <c r="R37" s="90"/>
      <c r="S37" s="60"/>
      <c r="T37" s="60"/>
      <c r="U37" s="60"/>
      <c r="V37" s="60"/>
      <c r="W37" s="60"/>
      <c r="X37" s="60"/>
    </row>
    <row r="38" spans="1:24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39">
        <f>SUM(E5:E35)</f>
        <v>9.5208333333333339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90"/>
      <c r="S38" s="77"/>
      <c r="T38" s="77"/>
      <c r="U38" s="77"/>
      <c r="V38" s="77"/>
      <c r="W38" s="77"/>
      <c r="X38" s="77"/>
    </row>
    <row r="39" spans="1:24" s="91" customFormat="1" ht="20.25" customHeight="1" thickTop="1" x14ac:dyDescent="0.4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  <c r="R39" s="90"/>
      <c r="S39" s="60"/>
      <c r="T39" s="60"/>
      <c r="U39" s="60"/>
      <c r="V39" s="60"/>
      <c r="W39" s="60"/>
      <c r="X39" s="60"/>
    </row>
    <row r="40" spans="1:24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  <c r="R40" s="90"/>
      <c r="S40" s="77"/>
      <c r="T40" s="77"/>
      <c r="U40" s="77"/>
      <c r="V40" s="77"/>
      <c r="W40" s="77"/>
      <c r="X40" s="77"/>
    </row>
    <row r="41" spans="1:24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0">
    <mergeCell ref="B38:F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5" priority="1" operator="equal">
      <formula>"جمعه"</formula>
    </cfRule>
  </conditionalFormatting>
  <hyperlinks>
    <hyperlink ref="P2" location="روکش!Print_Titles" display="©" xr:uid="{0120A4B7-46B7-4C8B-8233-9B9E17877853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383F-4FC5-4CA4-B1AC-B3810EF715E3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152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145" customFormat="1" ht="20.100000000000001" customHeight="1" x14ac:dyDescent="0.45">
      <c r="A17" s="141"/>
      <c r="B17" s="136" t="s">
        <v>250</v>
      </c>
      <c r="C17" s="142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145" customFormat="1" ht="20.100000000000001" customHeight="1" x14ac:dyDescent="0.45">
      <c r="A25" s="141"/>
      <c r="B25" s="136"/>
      <c r="C25" s="8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143"/>
      <c r="R25" s="146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4.1388888888888902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14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3</v>
      </c>
      <c r="M38" s="106" t="s">
        <v>254</v>
      </c>
      <c r="N38" s="107">
        <f>30-L38-K38-J38+1</f>
        <v>28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4" priority="1" operator="equal">
      <formula>"جمعه"</formula>
    </cfRule>
  </conditionalFormatting>
  <hyperlinks>
    <hyperlink ref="O2" location="روکش!Print_Titles" display="©" xr:uid="{592F6574-95F7-4685-B59B-EB439DFE2E1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00A1-DCF9-48D4-8474-068F8AD49FDB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151</v>
      </c>
      <c r="H3" s="179"/>
      <c r="I3" s="67" t="s">
        <v>235</v>
      </c>
      <c r="J3" s="67"/>
      <c r="K3" s="168" t="s">
        <v>150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3" priority="1" operator="equal">
      <formula>"جمعه"</formula>
    </cfRule>
  </conditionalFormatting>
  <hyperlinks>
    <hyperlink ref="O2" location="روکش!Print_Titles" display="©" xr:uid="{E646D151-2678-4802-B057-DF53BAE660E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EBEA-5FB7-44EC-87AA-63512658E41B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5101098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314</v>
      </c>
      <c r="H3" s="179"/>
      <c r="I3" s="67" t="s">
        <v>235</v>
      </c>
      <c r="J3" s="67"/>
      <c r="K3" s="168" t="s">
        <v>315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2" priority="1" operator="equal">
      <formula>"جمعه"</formula>
    </cfRule>
  </conditionalFormatting>
  <hyperlinks>
    <hyperlink ref="O2" location="روکش!Print_Titles" display="©" xr:uid="{FC3B8A29-6E2D-4971-883F-4D5DCF4502D6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1F96-FD94-4774-9EA1-B3F436D2AF2F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316</v>
      </c>
      <c r="H3" s="179"/>
      <c r="I3" s="67" t="s">
        <v>235</v>
      </c>
      <c r="J3" s="67"/>
      <c r="K3" s="168" t="s">
        <v>317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145" customFormat="1" ht="20.100000000000001" customHeight="1" x14ac:dyDescent="0.45">
      <c r="A17" s="141"/>
      <c r="B17" s="136"/>
      <c r="C17" s="142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245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245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245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245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245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1.1388888888888899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1" priority="1" operator="equal">
      <formula>"جمعه"</formula>
    </cfRule>
  </conditionalFormatting>
  <hyperlinks>
    <hyperlink ref="O2" location="روکش!Print_Titles" display="©" xr:uid="{D68C1228-63F0-4219-B0F7-C6145A457F71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0937-8701-4F5C-9E41-265342A4C05B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318</v>
      </c>
      <c r="H3" s="179"/>
      <c r="I3" s="67" t="s">
        <v>235</v>
      </c>
      <c r="J3" s="67"/>
      <c r="K3" s="168" t="s">
        <v>319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283</v>
      </c>
      <c r="C16" s="80">
        <f t="shared" si="2"/>
        <v>-0.15972222222222213</v>
      </c>
      <c r="D16" s="81">
        <v>0.30555555555555552</v>
      </c>
      <c r="E16" s="82">
        <f t="shared" si="0"/>
        <v>0.29166666666666674</v>
      </c>
      <c r="F16" s="83">
        <v>0.14583333333333334</v>
      </c>
      <c r="G16" s="83">
        <v>0</v>
      </c>
      <c r="H16" s="83">
        <f t="shared" si="1"/>
        <v>0.14583333333333337</v>
      </c>
      <c r="I16" s="83"/>
      <c r="J16" s="84"/>
      <c r="K16" s="84"/>
      <c r="L16" s="84"/>
      <c r="M16" s="85">
        <v>0.41666666666666669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-0.11805555555555552</v>
      </c>
      <c r="D25" s="94">
        <v>0.30555555555555552</v>
      </c>
      <c r="E25" s="82">
        <f t="shared" si="0"/>
        <v>0.1875</v>
      </c>
      <c r="F25" s="83"/>
      <c r="G25" s="83">
        <v>0</v>
      </c>
      <c r="H25" s="83">
        <f t="shared" si="1"/>
        <v>0.1875</v>
      </c>
      <c r="I25" s="83"/>
      <c r="J25" s="84"/>
      <c r="K25" s="84"/>
      <c r="L25" s="84"/>
      <c r="M25" s="85">
        <v>0.72916666666666663</v>
      </c>
      <c r="N25" s="85">
        <v>0.54166666666666663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-1.4444444444444435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8.8125000000000018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9</v>
      </c>
      <c r="M38" s="106" t="s">
        <v>254</v>
      </c>
      <c r="N38" s="107">
        <f>30-L38-K38-J38+1</f>
        <v>22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70" priority="1" operator="equal">
      <formula>"جمعه"</formula>
    </cfRule>
  </conditionalFormatting>
  <hyperlinks>
    <hyperlink ref="O2" location="روکش!Print_Titles" display="©" xr:uid="{E7E72A63-19AD-4942-A33C-2698E33691A1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8CD6-E051-4A55-8DB7-3205722214B0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261</v>
      </c>
      <c r="H3" s="167"/>
      <c r="I3" s="67" t="s">
        <v>235</v>
      </c>
      <c r="J3" s="67"/>
      <c r="K3" s="168" t="s">
        <v>262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263</v>
      </c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0.51388888888888973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4" priority="1" operator="equal">
      <formula>"جمعه"</formula>
    </cfRule>
  </conditionalFormatting>
  <hyperlinks>
    <hyperlink ref="O2" location="روکش!Print_Titles" display="©" xr:uid="{BAF147F5-3D8B-4B65-B5AE-94A681DA2266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F65D-F679-496A-95BC-7550E85E6B1A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320</v>
      </c>
      <c r="H3" s="179"/>
      <c r="I3" s="67" t="s">
        <v>235</v>
      </c>
      <c r="J3" s="67"/>
      <c r="K3" s="168" t="s">
        <v>142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263</v>
      </c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263</v>
      </c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14</v>
      </c>
      <c r="C25" s="93">
        <f t="shared" si="2"/>
        <v>-0.30555555555555552</v>
      </c>
      <c r="D25" s="94">
        <v>0.30555555555555552</v>
      </c>
      <c r="E25" s="82">
        <f t="shared" si="0"/>
        <v>0.41666666666666669</v>
      </c>
      <c r="F25" s="83">
        <v>0.41666666666666669</v>
      </c>
      <c r="G25" s="83">
        <v>0</v>
      </c>
      <c r="H25" s="83">
        <f t="shared" si="1"/>
        <v>0</v>
      </c>
      <c r="I25" s="83"/>
      <c r="J25" s="84">
        <v>1</v>
      </c>
      <c r="K25" s="84"/>
      <c r="L25" s="84"/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283</v>
      </c>
      <c r="C27" s="93">
        <f t="shared" si="2"/>
        <v>-7.6388888888888895E-2</v>
      </c>
      <c r="D27" s="94">
        <v>0.30555555555555552</v>
      </c>
      <c r="E27" s="82">
        <f t="shared" si="0"/>
        <v>0.22916666666666663</v>
      </c>
      <c r="F27" s="83"/>
      <c r="G27" s="83">
        <v>4.1666666666666699E-2</v>
      </c>
      <c r="H27" s="83">
        <f t="shared" si="1"/>
        <v>0.27083333333333331</v>
      </c>
      <c r="I27" s="83"/>
      <c r="J27" s="84"/>
      <c r="K27" s="84"/>
      <c r="L27" s="84"/>
      <c r="M27" s="85">
        <v>0.54166666666666663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-0.50694444444444353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9.3958333333333339</v>
      </c>
      <c r="I38" s="105">
        <f>SUM(I5:I35)</f>
        <v>0</v>
      </c>
      <c r="J38" s="103">
        <f>SUM(J5:J35)</f>
        <v>1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22</v>
      </c>
      <c r="O38" s="108" t="s">
        <v>254</v>
      </c>
      <c r="P38" s="109">
        <f>30-J38-K38+1+1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9" priority="1" operator="equal">
      <formula>"جمعه"</formula>
    </cfRule>
  </conditionalFormatting>
  <hyperlinks>
    <hyperlink ref="O2" location="روکش!Print_Titles" display="©" xr:uid="{4F590956-B4E4-4465-B129-F73F68F4107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9756-083D-4826-9A43-2A73BD94E354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5101180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321</v>
      </c>
      <c r="H3" s="179"/>
      <c r="I3" s="67" t="s">
        <v>235</v>
      </c>
      <c r="J3" s="67"/>
      <c r="K3" s="168" t="s">
        <v>322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283</v>
      </c>
      <c r="C21" s="93">
        <f t="shared" si="2"/>
        <v>-7.638888888888884E-2</v>
      </c>
      <c r="D21" s="94">
        <v>0.30555555555555552</v>
      </c>
      <c r="E21" s="82">
        <f t="shared" si="0"/>
        <v>0.22916666666666669</v>
      </c>
      <c r="F21" s="83"/>
      <c r="G21" s="83">
        <v>0</v>
      </c>
      <c r="H21" s="83">
        <f t="shared" si="1"/>
        <v>0.22916666666666669</v>
      </c>
      <c r="I21" s="83"/>
      <c r="J21" s="84"/>
      <c r="K21" s="84"/>
      <c r="L21" s="84"/>
      <c r="M21" s="85">
        <v>0.5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-0.92361111111111027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9.3958333333333339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8" priority="1" operator="equal">
      <formula>"جمعه"</formula>
    </cfRule>
  </conditionalFormatting>
  <hyperlinks>
    <hyperlink ref="O2" location="روکش!Print_Titles" display="©" xr:uid="{6B4185E3-4B36-400E-86AA-16CB85246410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ABBD-70A5-47D5-8C6D-8DB277A4B106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5101178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139</v>
      </c>
      <c r="H3" s="179"/>
      <c r="I3" s="67" t="s">
        <v>235</v>
      </c>
      <c r="J3" s="67"/>
      <c r="K3" s="168" t="s">
        <v>323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263</v>
      </c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283</v>
      </c>
      <c r="C34" s="93"/>
      <c r="D34" s="94"/>
      <c r="E34" s="82">
        <f t="shared" si="0"/>
        <v>0.20833333333333337</v>
      </c>
      <c r="F34" s="83"/>
      <c r="G34" s="83">
        <v>0</v>
      </c>
      <c r="H34" s="83">
        <f t="shared" si="1"/>
        <v>0.20833333333333337</v>
      </c>
      <c r="I34" s="83"/>
      <c r="J34" s="84"/>
      <c r="K34" s="84"/>
      <c r="L34" s="84"/>
      <c r="M34" s="85">
        <v>0.47916666666666669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0.93055555555555647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11.041666666666666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4</v>
      </c>
      <c r="M38" s="106" t="s">
        <v>254</v>
      </c>
      <c r="N38" s="107">
        <f>30-L38-K38-J38+1</f>
        <v>27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7" priority="1" operator="equal">
      <formula>"جمعه"</formula>
    </cfRule>
  </conditionalFormatting>
  <hyperlinks>
    <hyperlink ref="O2" location="روکش!Print_Titles" display="©" xr:uid="{E639DDB3-3A47-4307-9F02-E156B4B8A9A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8550-CFAC-4D5A-A57B-A11755DEE27E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5101104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324</v>
      </c>
      <c r="H3" s="179"/>
      <c r="I3" s="67" t="s">
        <v>235</v>
      </c>
      <c r="J3" s="67"/>
      <c r="K3" s="168" t="s">
        <v>325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244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>
        <v>1</v>
      </c>
      <c r="L5" s="84"/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244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>
        <v>1</v>
      </c>
      <c r="L6" s="84"/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244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>
        <v>1</v>
      </c>
      <c r="L7" s="84"/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244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>
        <v>1</v>
      </c>
      <c r="L8" s="84"/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244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>
        <v>1</v>
      </c>
      <c r="L9" s="84"/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244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>
        <v>1</v>
      </c>
      <c r="L10" s="84"/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244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>
        <v>1</v>
      </c>
      <c r="L11" s="84"/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244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>
        <v>1</v>
      </c>
      <c r="L12" s="84"/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244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>
        <v>1</v>
      </c>
      <c r="L13" s="84"/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244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>
        <v>1</v>
      </c>
      <c r="L14" s="84"/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244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>
        <v>1</v>
      </c>
      <c r="L15" s="84"/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244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>
        <v>1</v>
      </c>
      <c r="L16" s="84"/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244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>
        <v>1</v>
      </c>
      <c r="L17" s="84"/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244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>
        <v>1</v>
      </c>
      <c r="L18" s="84"/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244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>
        <v>1</v>
      </c>
      <c r="L19" s="84"/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244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>
        <v>1</v>
      </c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244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>
        <v>1</v>
      </c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244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>
        <v>1</v>
      </c>
      <c r="L22" s="84"/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244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>
        <v>1</v>
      </c>
      <c r="L23" s="84"/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244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>
        <v>1</v>
      </c>
      <c r="L24" s="84"/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244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>
        <v>1</v>
      </c>
      <c r="L25" s="84"/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244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>
        <v>1</v>
      </c>
      <c r="L26" s="84"/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 t="s">
        <v>244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>
        <v>1</v>
      </c>
      <c r="L27" s="84"/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 t="s">
        <v>244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>
        <v>1</v>
      </c>
      <c r="L28" s="84"/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 t="s">
        <v>244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>
        <v>1</v>
      </c>
      <c r="L29" s="84"/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 t="s">
        <v>244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>
        <v>1</v>
      </c>
      <c r="L30" s="84"/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 t="s">
        <v>244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>
        <v>1</v>
      </c>
      <c r="L31" s="84"/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 t="s">
        <v>244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>
        <v>1</v>
      </c>
      <c r="L32" s="84"/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 t="s">
        <v>244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>
        <v>1</v>
      </c>
      <c r="L33" s="84"/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 t="s">
        <v>244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>
        <v>1</v>
      </c>
      <c r="L34" s="84"/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 t="s">
        <v>244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>
        <v>1</v>
      </c>
      <c r="L35" s="84"/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-8.8611111111111072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0</v>
      </c>
      <c r="I38" s="105">
        <f>SUM(I5:I35)</f>
        <v>0</v>
      </c>
      <c r="J38" s="103">
        <f>SUM(J5:J35)</f>
        <v>0</v>
      </c>
      <c r="K38" s="103">
        <f>SUM(K5:K35)</f>
        <v>31</v>
      </c>
      <c r="L38" s="103">
        <f>SUM(L5:L35)</f>
        <v>0</v>
      </c>
      <c r="M38" s="106" t="s">
        <v>254</v>
      </c>
      <c r="N38" s="107">
        <f>30-L38-K38-J38+1</f>
        <v>0</v>
      </c>
      <c r="O38" s="108" t="s">
        <v>254</v>
      </c>
      <c r="P38" s="109">
        <f>30-J38-K38+1</f>
        <v>0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6" priority="1" operator="equal">
      <formula>"جمعه"</formula>
    </cfRule>
  </conditionalFormatting>
  <hyperlinks>
    <hyperlink ref="O2" location="روکش!Print_Titles" display="©" xr:uid="{A3BCADDB-ADC5-438C-8C24-39B060EF739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5774-B9FD-4077-89A4-368A7F40F89D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5101177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135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ref="H6:H35" si="2">N6-M6</f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2"/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263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1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145" customFormat="1" ht="20.100000000000001" customHeight="1" x14ac:dyDescent="0.45">
      <c r="A13" s="141"/>
      <c r="B13" s="136"/>
      <c r="C13" s="142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tr">
        <f>'[2]تغییر تاریخ'!B10</f>
        <v>1404/02/09</v>
      </c>
      <c r="Q13" s="143"/>
      <c r="R13" s="146"/>
    </row>
    <row r="14" spans="1:19" s="77" customFormat="1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145" customFormat="1" ht="20.100000000000001" customHeight="1" x14ac:dyDescent="0.45">
      <c r="A19" s="141"/>
      <c r="B19" s="136"/>
      <c r="C19" s="8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143"/>
      <c r="R19" s="146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145" customFormat="1" ht="20.100000000000001" customHeight="1" x14ac:dyDescent="0.45">
      <c r="A27" s="141"/>
      <c r="B27" s="136"/>
      <c r="C27" s="8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143"/>
      <c r="R27" s="146"/>
    </row>
    <row r="28" spans="1:18" s="77" customFormat="1" ht="20.100000000000001" customHeight="1" x14ac:dyDescent="0.45">
      <c r="A28" s="78"/>
      <c r="B28" s="136"/>
      <c r="C28" s="93">
        <f t="shared" si="1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145" customFormat="1" ht="20.100000000000001" customHeight="1" x14ac:dyDescent="0.45">
      <c r="A29" s="141"/>
      <c r="B29" s="136"/>
      <c r="C29" s="8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143"/>
      <c r="R29" s="146"/>
    </row>
    <row r="30" spans="1:18" s="91" customFormat="1" ht="20.100000000000001" customHeight="1" x14ac:dyDescent="0.45">
      <c r="A30" s="78"/>
      <c r="B30" s="9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0.25</v>
      </c>
      <c r="N32" s="85">
        <v>0.75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1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0.25</v>
      </c>
      <c r="N33" s="85">
        <v>0.75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5.6388888888888919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15.5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0</v>
      </c>
      <c r="M38" s="106" t="s">
        <v>254</v>
      </c>
      <c r="N38" s="107">
        <f>30-L38-K38-J38+1</f>
        <v>31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5" priority="1" operator="equal">
      <formula>"جمعه"</formula>
    </cfRule>
  </conditionalFormatting>
  <hyperlinks>
    <hyperlink ref="O2" location="روکش!Print_Titles" display="©" xr:uid="{E10C80C4-0BF7-4C81-8500-F7ED4FCD9354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3381-2C71-4286-A08B-D670FDF543D2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5101174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114</v>
      </c>
      <c r="H3" s="179"/>
      <c r="I3" s="67" t="s">
        <v>235</v>
      </c>
      <c r="J3" s="67"/>
      <c r="K3" s="168" t="s">
        <v>134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145" customFormat="1" ht="20.100000000000001" customHeight="1" x14ac:dyDescent="0.45">
      <c r="A28" s="141"/>
      <c r="B28" s="136"/>
      <c r="C28" s="8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143"/>
      <c r="R28" s="146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-0.11111111111111055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10.416666666666666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4" priority="1" operator="equal">
      <formula>"جمعه"</formula>
    </cfRule>
  </conditionalFormatting>
  <hyperlinks>
    <hyperlink ref="O2" location="روکش!Print_Titles" display="©" xr:uid="{B458D548-7DFA-4658-B09E-736F08B676B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0830-7BB2-4513-9DB2-F957343F0C50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5101110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133</v>
      </c>
      <c r="H3" s="179"/>
      <c r="I3" s="67" t="s">
        <v>235</v>
      </c>
      <c r="J3" s="67"/>
      <c r="K3" s="168" t="s">
        <v>132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245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245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245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245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245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283</v>
      </c>
      <c r="C10" s="80">
        <f t="shared" si="2"/>
        <v>6.9444444444444198E-3</v>
      </c>
      <c r="D10" s="81">
        <v>0.30555555555555552</v>
      </c>
      <c r="E10" s="82">
        <f t="shared" si="0"/>
        <v>0.31249999999999994</v>
      </c>
      <c r="F10" s="83"/>
      <c r="G10" s="83">
        <v>4.1666666666666699E-2</v>
      </c>
      <c r="H10" s="83">
        <f t="shared" si="1"/>
        <v>0.35416666666666663</v>
      </c>
      <c r="I10" s="83"/>
      <c r="J10" s="84"/>
      <c r="K10" s="84"/>
      <c r="L10" s="84"/>
      <c r="M10" s="85">
        <v>0.72916666666666663</v>
      </c>
      <c r="N10" s="85">
        <v>0.375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145" customFormat="1" ht="20.100000000000001" customHeight="1" x14ac:dyDescent="0.45">
      <c r="A13" s="141"/>
      <c r="B13" s="136"/>
      <c r="C13" s="142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143"/>
      <c r="R13" s="146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8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 t="s">
        <v>263</v>
      </c>
      <c r="C35" s="93"/>
      <c r="D35" s="94"/>
      <c r="E35" s="82">
        <f t="shared" si="0"/>
        <v>0.3125</v>
      </c>
      <c r="F35" s="83"/>
      <c r="G35" s="83">
        <v>4.1666666666666699E-2</v>
      </c>
      <c r="H35" s="83">
        <f t="shared" si="1"/>
        <v>0.35416666666666669</v>
      </c>
      <c r="I35" s="83"/>
      <c r="J35" s="84"/>
      <c r="K35" s="84"/>
      <c r="L35" s="84"/>
      <c r="M35" s="85">
        <v>0.625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0.40972222222222304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10.624999999999998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3" priority="1" operator="equal">
      <formula>"جمعه"</formula>
    </cfRule>
  </conditionalFormatting>
  <hyperlinks>
    <hyperlink ref="O2" location="روکش!Print_Titles" display="©" xr:uid="{5116C876-7B34-4B67-94C4-44F08D879E2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B45D-A91D-4E4D-B68E-DF49377030DE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5101171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326</v>
      </c>
      <c r="H3" s="179"/>
      <c r="I3" s="67" t="s">
        <v>235</v>
      </c>
      <c r="J3" s="67"/>
      <c r="K3" s="168" t="s">
        <v>327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263</v>
      </c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283</v>
      </c>
      <c r="C19" s="93">
        <f t="shared" si="2"/>
        <v>6.9444444444444753E-3</v>
      </c>
      <c r="D19" s="94">
        <v>0.30555555555555552</v>
      </c>
      <c r="E19" s="82">
        <f t="shared" si="0"/>
        <v>0.3125</v>
      </c>
      <c r="F19" s="83"/>
      <c r="G19" s="83">
        <v>4.1666666666666699E-2</v>
      </c>
      <c r="H19" s="83">
        <f t="shared" si="1"/>
        <v>0.35416666666666669</v>
      </c>
      <c r="I19" s="83"/>
      <c r="J19" s="84"/>
      <c r="K19" s="84"/>
      <c r="L19" s="84"/>
      <c r="M19" s="85">
        <v>0.625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263</v>
      </c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283</v>
      </c>
      <c r="C29" s="93">
        <f t="shared" si="2"/>
        <v>9.0277777777777846E-2</v>
      </c>
      <c r="D29" s="94">
        <v>0.30555555555555552</v>
      </c>
      <c r="E29" s="82">
        <f t="shared" si="0"/>
        <v>0.39583333333333337</v>
      </c>
      <c r="F29" s="83"/>
      <c r="G29" s="83">
        <v>4.1666666666666699E-2</v>
      </c>
      <c r="H29" s="83">
        <f t="shared" si="1"/>
        <v>0.43750000000000006</v>
      </c>
      <c r="I29" s="83"/>
      <c r="J29" s="84"/>
      <c r="K29" s="84"/>
      <c r="L29" s="84"/>
      <c r="M29" s="85">
        <v>0.70833333333333337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>E30-D30-F30</f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>E31-D31-F31</f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0.38888888888888945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10.708333333333332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2" priority="1" operator="equal">
      <formula>"جمعه"</formula>
    </cfRule>
  </conditionalFormatting>
  <hyperlinks>
    <hyperlink ref="O2" location="روکش!Print_Titles" display="©" xr:uid="{16CB92D6-9440-48B7-BA7B-732FBD29448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723F-26BE-4CE7-B102-BC8F9C254361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5101169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129</v>
      </c>
      <c r="H3" s="179"/>
      <c r="I3" s="67" t="s">
        <v>235</v>
      </c>
      <c r="J3" s="67"/>
      <c r="K3" s="168" t="s">
        <v>328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283</v>
      </c>
      <c r="C16" s="80">
        <f t="shared" si="2"/>
        <v>-0.11805555555555552</v>
      </c>
      <c r="D16" s="81">
        <v>0.30555555555555552</v>
      </c>
      <c r="E16" s="82">
        <f t="shared" si="0"/>
        <v>0.375</v>
      </c>
      <c r="F16" s="83">
        <v>0.1875</v>
      </c>
      <c r="G16" s="83">
        <v>0</v>
      </c>
      <c r="H16" s="83">
        <f t="shared" si="1"/>
        <v>0.1875</v>
      </c>
      <c r="I16" s="83"/>
      <c r="J16" s="84"/>
      <c r="K16" s="84"/>
      <c r="L16" s="84"/>
      <c r="M16" s="85">
        <v>0.45833333333333331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-1.1736111111111105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9.125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9</v>
      </c>
      <c r="M38" s="106" t="s">
        <v>254</v>
      </c>
      <c r="N38" s="107">
        <f>30-L38-K38-J38+1</f>
        <v>22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1" priority="1" operator="equal">
      <formula>"جمعه"</formula>
    </cfRule>
  </conditionalFormatting>
  <hyperlinks>
    <hyperlink ref="O2" location="روکش!Print_Titles" display="©" xr:uid="{11FED88A-7B3A-46A2-8CE3-05AD751A61A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72F5-1B7C-44D6-9BE4-16EF8EBA731D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5101168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126</v>
      </c>
      <c r="H3" s="179"/>
      <c r="I3" s="67" t="s">
        <v>235</v>
      </c>
      <c r="J3" s="67"/>
      <c r="K3" s="168" t="s">
        <v>329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330</v>
      </c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330</v>
      </c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330</v>
      </c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330</v>
      </c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331</v>
      </c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-0.11805555555555552</v>
      </c>
      <c r="D30" s="94">
        <v>0.30555555555555552</v>
      </c>
      <c r="E30" s="82">
        <f t="shared" si="0"/>
        <v>0.375</v>
      </c>
      <c r="F30" s="83">
        <v>0.1875</v>
      </c>
      <c r="G30" s="83">
        <v>0</v>
      </c>
      <c r="H30" s="83">
        <f t="shared" si="1"/>
        <v>0.1875</v>
      </c>
      <c r="I30" s="83"/>
      <c r="J30" s="84"/>
      <c r="K30" s="84"/>
      <c r="L30" s="84"/>
      <c r="M30" s="85">
        <v>0.45833333333333331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332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332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332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332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332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1.1180555555555565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10.791666666666666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60" priority="1" operator="equal">
      <formula>"جمعه"</formula>
    </cfRule>
  </conditionalFormatting>
  <hyperlinks>
    <hyperlink ref="O2" location="روکش!Print_Titles" display="©" xr:uid="{57215ABF-F64E-46A1-A71F-9D4A63232AE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75F7-0AFE-4274-ADA0-6014FFDC15F0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264</v>
      </c>
      <c r="H3" s="167"/>
      <c r="I3" s="67" t="s">
        <v>235</v>
      </c>
      <c r="J3" s="67"/>
      <c r="K3" s="168" t="s">
        <v>265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260</v>
      </c>
      <c r="C7" s="80">
        <f t="shared" si="2"/>
        <v>6.9444444444444753E-3</v>
      </c>
      <c r="D7" s="81">
        <v>0.30555555555555552</v>
      </c>
      <c r="E7" s="82">
        <f t="shared" si="0"/>
        <v>0.3125</v>
      </c>
      <c r="F7" s="83"/>
      <c r="G7" s="83">
        <v>4.1666666666666699E-2</v>
      </c>
      <c r="H7" s="83">
        <f t="shared" si="1"/>
        <v>0.35416666666666669</v>
      </c>
      <c r="I7" s="83"/>
      <c r="J7" s="84"/>
      <c r="K7" s="84"/>
      <c r="L7" s="84"/>
      <c r="M7" s="85">
        <v>0.625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260</v>
      </c>
      <c r="C15" s="80">
        <f t="shared" si="2"/>
        <v>-0.11805555555555552</v>
      </c>
      <c r="D15" s="81">
        <v>0.30555555555555552</v>
      </c>
      <c r="E15" s="82">
        <f t="shared" si="0"/>
        <v>0.1875</v>
      </c>
      <c r="F15" s="83"/>
      <c r="G15" s="83">
        <v>0</v>
      </c>
      <c r="H15" s="83">
        <f t="shared" si="1"/>
        <v>0.1875</v>
      </c>
      <c r="I15" s="83"/>
      <c r="J15" s="84"/>
      <c r="K15" s="84"/>
      <c r="L15" s="84"/>
      <c r="M15" s="85">
        <v>0.72916666666666663</v>
      </c>
      <c r="N15" s="85">
        <v>0.54166666666666663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-1.0694444444444435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9.25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3" priority="1" operator="equal">
      <formula>"جمعه"</formula>
    </cfRule>
  </conditionalFormatting>
  <hyperlinks>
    <hyperlink ref="O2" location="روکش!Print_Titles" display="©" xr:uid="{83B3238D-E8FE-497C-9B16-58003374ABC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699D-D08F-4E1C-A472-613F7AF9A55F}">
  <dimension ref="A1:T41"/>
  <sheetViews>
    <sheetView view="pageBreakPreview" zoomScale="115" zoomScaleSheetLayoutView="115" workbookViewId="0">
      <pane xSplit="1" ySplit="4" topLeftCell="B3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5101164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46</v>
      </c>
      <c r="H3" s="179"/>
      <c r="I3" s="67" t="s">
        <v>235</v>
      </c>
      <c r="J3" s="67"/>
      <c r="K3" s="168" t="s">
        <v>124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145" customFormat="1" ht="20.100000000000001" customHeight="1" x14ac:dyDescent="0.45">
      <c r="A9" s="141"/>
      <c r="B9" s="136"/>
      <c r="C9" s="142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143"/>
      <c r="R9" s="146"/>
    </row>
    <row r="10" spans="1:19" s="77" customFormat="1" ht="20.100000000000001" customHeight="1" x14ac:dyDescent="0.45">
      <c r="A10" s="78"/>
      <c r="B10" s="136"/>
      <c r="C10" s="142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142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145" customFormat="1" ht="20.100000000000001" customHeight="1" x14ac:dyDescent="0.45">
      <c r="A12" s="141"/>
      <c r="B12" s="136"/>
      <c r="C12" s="142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143"/>
      <c r="R12" s="146"/>
    </row>
    <row r="13" spans="1:19" s="77" customFormat="1" ht="20.100000000000001" customHeight="1" x14ac:dyDescent="0.45">
      <c r="A13" s="78"/>
      <c r="B13" s="136"/>
      <c r="C13" s="142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272</v>
      </c>
      <c r="C14" s="80">
        <f t="shared" si="2"/>
        <v>0.17361111111111105</v>
      </c>
      <c r="D14" s="81">
        <v>0.30555555555555552</v>
      </c>
      <c r="E14" s="82">
        <f t="shared" si="0"/>
        <v>0.47916666666666657</v>
      </c>
      <c r="F14" s="83"/>
      <c r="G14" s="83">
        <v>4.1666666666666664E-2</v>
      </c>
      <c r="H14" s="83">
        <f t="shared" si="1"/>
        <v>0.52083333333333326</v>
      </c>
      <c r="I14" s="83"/>
      <c r="J14" s="84"/>
      <c r="K14" s="84"/>
      <c r="L14" s="84"/>
      <c r="M14" s="85">
        <v>0.79166666666666663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>E15-D15-F15</f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>E17-D17-F17</f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272</v>
      </c>
      <c r="C18" s="80">
        <f t="shared" si="2"/>
        <v>0.17361111111111105</v>
      </c>
      <c r="D18" s="81">
        <v>0.30555555555555552</v>
      </c>
      <c r="E18" s="82">
        <f t="shared" si="0"/>
        <v>0.47916666666666657</v>
      </c>
      <c r="F18" s="83"/>
      <c r="G18" s="83">
        <v>4.1666666666666664E-2</v>
      </c>
      <c r="H18" s="83">
        <f t="shared" si="1"/>
        <v>0.52083333333333326</v>
      </c>
      <c r="I18" s="83"/>
      <c r="J18" s="84"/>
      <c r="K18" s="84"/>
      <c r="L18" s="84"/>
      <c r="M18" s="85">
        <v>0.79166666666666663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263</v>
      </c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272</v>
      </c>
      <c r="C21" s="93">
        <f t="shared" si="2"/>
        <v>0.19444444444444459</v>
      </c>
      <c r="D21" s="94">
        <v>0.30555555555555552</v>
      </c>
      <c r="E21" s="82">
        <f t="shared" si="0"/>
        <v>0.50000000000000011</v>
      </c>
      <c r="F21" s="83"/>
      <c r="G21" s="83">
        <v>4.1666666666666664E-2</v>
      </c>
      <c r="H21" s="83">
        <f t="shared" si="1"/>
        <v>0.54166666666666674</v>
      </c>
      <c r="I21" s="83"/>
      <c r="J21" s="84"/>
      <c r="K21" s="84"/>
      <c r="L21" s="84"/>
      <c r="M21" s="85">
        <v>0.8125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263</v>
      </c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263</v>
      </c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272</v>
      </c>
      <c r="C25" s="93">
        <f t="shared" si="2"/>
        <v>0.17361111111111105</v>
      </c>
      <c r="D25" s="94">
        <v>0.30555555555555552</v>
      </c>
      <c r="E25" s="82">
        <f t="shared" si="0"/>
        <v>0.47916666666666657</v>
      </c>
      <c r="F25" s="83"/>
      <c r="G25" s="83">
        <v>4.1666666666666664E-2</v>
      </c>
      <c r="H25" s="83">
        <f t="shared" si="1"/>
        <v>0.52083333333333326</v>
      </c>
      <c r="I25" s="83"/>
      <c r="J25" s="84"/>
      <c r="K25" s="84"/>
      <c r="L25" s="84"/>
      <c r="M25" s="85">
        <v>0.79166666666666663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263</v>
      </c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>
        <v>0</v>
      </c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>
        <v>0</v>
      </c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>
        <v>0</v>
      </c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283</v>
      </c>
      <c r="C33" s="93">
        <f t="shared" si="2"/>
        <v>-3.4722222222222265E-2</v>
      </c>
      <c r="D33" s="94">
        <v>0.30555555555555552</v>
      </c>
      <c r="E33" s="82">
        <f t="shared" si="0"/>
        <v>0.27083333333333326</v>
      </c>
      <c r="F33" s="83"/>
      <c r="G33" s="83">
        <v>4.1666666666666664E-2</v>
      </c>
      <c r="H33" s="83">
        <f t="shared" si="1"/>
        <v>0.31249999999999994</v>
      </c>
      <c r="I33" s="83"/>
      <c r="J33" s="84"/>
      <c r="K33" s="84"/>
      <c r="L33" s="84"/>
      <c r="M33" s="85">
        <v>0.72916666666666663</v>
      </c>
      <c r="N33" s="85">
        <v>0.41666666666666669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0.43055555555555591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10.541666666666666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9" priority="1" operator="equal">
      <formula>"جمعه"</formula>
    </cfRule>
  </conditionalFormatting>
  <hyperlinks>
    <hyperlink ref="O2" location="روکش!Print_Titles" display="©" xr:uid="{6F2CD997-8C73-4F16-AFAE-AD9235B61ADD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00C-84C3-4F55-9809-1B2F6100BF94}">
  <dimension ref="A1:T41"/>
  <sheetViews>
    <sheetView view="pageBreakPreview" zoomScale="115" zoomScaleSheetLayoutView="115" workbookViewId="0">
      <pane xSplit="1" ySplit="4" topLeftCell="B3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61" t="s">
        <v>232</v>
      </c>
      <c r="P2" s="61"/>
    </row>
    <row r="3" spans="1:19" ht="24.75" customHeight="1" thickBot="1" x14ac:dyDescent="0.7">
      <c r="A3" s="63"/>
      <c r="B3" s="129">
        <v>5101163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220</v>
      </c>
      <c r="H3" s="179"/>
      <c r="I3" s="67" t="s">
        <v>235</v>
      </c>
      <c r="J3" s="67"/>
      <c r="K3" s="168" t="s">
        <v>122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283</v>
      </c>
      <c r="C7" s="80">
        <f t="shared" si="2"/>
        <v>-1.3888888888888895E-2</v>
      </c>
      <c r="D7" s="81">
        <v>0.30555555555555552</v>
      </c>
      <c r="E7" s="82">
        <f t="shared" si="0"/>
        <v>0.29166666666666663</v>
      </c>
      <c r="F7" s="83"/>
      <c r="G7" s="83">
        <v>4.1666666666666664E-2</v>
      </c>
      <c r="H7" s="83">
        <f t="shared" si="1"/>
        <v>0.33333333333333331</v>
      </c>
      <c r="I7" s="83"/>
      <c r="J7" s="84"/>
      <c r="K7" s="84"/>
      <c r="L7" s="84"/>
      <c r="M7" s="85">
        <v>0.72916666666666663</v>
      </c>
      <c r="N7" s="85">
        <v>0.39583333333333331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145" customFormat="1" ht="20.100000000000001" customHeight="1" x14ac:dyDescent="0.45">
      <c r="A11" s="141"/>
      <c r="B11" s="136"/>
      <c r="C11" s="142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143"/>
      <c r="R11" s="146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145" customFormat="1" ht="20.100000000000001" customHeight="1" x14ac:dyDescent="0.45">
      <c r="A29" s="141"/>
      <c r="B29" s="136"/>
      <c r="C29" s="8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143"/>
      <c r="R29" s="146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0.18055555555555636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9.875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8" priority="1" operator="equal">
      <formula>"جمعه"</formula>
    </cfRule>
  </conditionalFormatting>
  <hyperlinks>
    <hyperlink ref="O2" location="Sheet1!A1" display="©" xr:uid="{FA6753E3-06E1-464E-A86C-98D5E761F995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C29B-6580-4563-9941-7349A289AA35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5101159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121</v>
      </c>
      <c r="H3" s="179"/>
      <c r="I3" s="67" t="s">
        <v>235</v>
      </c>
      <c r="J3" s="67"/>
      <c r="K3" s="168" t="s">
        <v>120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0.30555555555555652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7" priority="1" operator="equal">
      <formula>"جمعه"</formula>
    </cfRule>
  </conditionalFormatting>
  <hyperlinks>
    <hyperlink ref="O2" location="روکش!Print_Titles" display="©" xr:uid="{1C163779-729A-4694-B6AE-81C79EC680C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B1B-F5C3-4813-9731-0E52DC6731E0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5101156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119</v>
      </c>
      <c r="H3" s="179"/>
      <c r="I3" s="67" t="s">
        <v>235</v>
      </c>
      <c r="J3" s="67"/>
      <c r="K3" s="168" t="s">
        <v>118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6" priority="1" operator="equal">
      <formula>"جمعه"</formula>
    </cfRule>
  </conditionalFormatting>
  <hyperlinks>
    <hyperlink ref="O2" location="روکش!Print_Titles" display="©" xr:uid="{362A3B33-7B32-4793-BC13-92C23FB6603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59D3-60DE-4A4D-92E3-26D0039AF39B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5101153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333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145" customFormat="1" ht="20.100000000000001" customHeight="1" x14ac:dyDescent="0.45">
      <c r="A22" s="141"/>
      <c r="B22" s="136"/>
      <c r="C22" s="8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1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143"/>
      <c r="R22" s="146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1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1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1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1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1"/>
        <v>0.5</v>
      </c>
      <c r="I28" s="83"/>
      <c r="J28" s="84"/>
      <c r="K28" s="84"/>
      <c r="L28" s="84"/>
      <c r="M28" s="85">
        <v>0.75</v>
      </c>
      <c r="N28" s="85">
        <v>0.25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0.19444444444444448</v>
      </c>
      <c r="D33" s="94">
        <v>0.30555555555555552</v>
      </c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2.1388888888888888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5" priority="1" operator="equal">
      <formula>"جمعه"</formula>
    </cfRule>
  </conditionalFormatting>
  <hyperlinks>
    <hyperlink ref="O2" location="روکش!Print_Titles" display="©" xr:uid="{5F4895A5-1B8D-4AD7-AC4D-CAD3C104EE23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3770-D0FB-4CE6-9168-006890AA754E}">
  <dimension ref="A1:T41"/>
  <sheetViews>
    <sheetView view="pageBreakPreview" zoomScale="115" zoomScaleSheetLayoutView="115" workbookViewId="0">
      <pane xSplit="1" ySplit="4" topLeftCell="B14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3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6.625" style="128" customWidth="1"/>
    <col min="14" max="14" width="6.2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182" t="s">
        <v>116</v>
      </c>
      <c r="H2" s="183"/>
      <c r="I2" s="61"/>
      <c r="J2" s="61"/>
      <c r="K2" s="61"/>
      <c r="L2" s="61"/>
      <c r="M2" s="61"/>
      <c r="N2" s="61"/>
      <c r="O2" s="61"/>
      <c r="P2" s="161" t="s">
        <v>232</v>
      </c>
      <c r="Q2" s="61"/>
    </row>
    <row r="3" spans="1:19" ht="24.75" customHeight="1" thickBot="1" x14ac:dyDescent="0.7">
      <c r="A3" s="63"/>
      <c r="B3" s="63">
        <v>5101149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4"/>
      <c r="H3" s="184"/>
      <c r="I3" s="67" t="s">
        <v>235</v>
      </c>
      <c r="J3" s="67"/>
      <c r="K3" s="168" t="s">
        <v>115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>H5-G5+F5-I5</f>
        <v>0.41666666666666663</v>
      </c>
      <c r="F5" s="83"/>
      <c r="G5" s="83">
        <v>4.1666666666666699E-2</v>
      </c>
      <c r="H5" s="83">
        <f t="shared" ref="H5:H7" si="0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0.1111111111111111</v>
      </c>
      <c r="D6" s="81">
        <v>0.30555555555555552</v>
      </c>
      <c r="E6" s="82">
        <f t="shared" ref="E6:E35" si="2">H6-G6+F6-I6</f>
        <v>0.41666666666666663</v>
      </c>
      <c r="F6" s="83"/>
      <c r="G6" s="83">
        <v>4.1666666666666699E-2</v>
      </c>
      <c r="H6" s="83">
        <f t="shared" si="0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>E7-D7-F7</f>
        <v>0.1111111111111111</v>
      </c>
      <c r="D7" s="81">
        <v>0.30555555555555552</v>
      </c>
      <c r="E7" s="82">
        <f t="shared" si="2"/>
        <v>0.41666666666666663</v>
      </c>
      <c r="F7" s="83"/>
      <c r="G7" s="83">
        <v>4.1666666666666699E-2</v>
      </c>
      <c r="H7" s="83">
        <f t="shared" si="0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0.1111111111111111</v>
      </c>
      <c r="D8" s="81">
        <v>0.30555555555555552</v>
      </c>
      <c r="E8" s="82">
        <f t="shared" si="2"/>
        <v>0.41666666666666663</v>
      </c>
      <c r="F8" s="83"/>
      <c r="G8" s="83">
        <v>4.1666666666666699E-2</v>
      </c>
      <c r="H8" s="83">
        <f>M8-N8</f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145" customFormat="1" ht="20.100000000000001" customHeight="1" x14ac:dyDescent="0.45">
      <c r="A9" s="141"/>
      <c r="B9" s="79"/>
      <c r="C9" s="142">
        <f t="shared" si="1"/>
        <v>-9.7222222222222127E-2</v>
      </c>
      <c r="D9" s="81">
        <v>0.30555555555555552</v>
      </c>
      <c r="E9" s="82">
        <f t="shared" si="2"/>
        <v>0.41666666666666674</v>
      </c>
      <c r="F9" s="83">
        <v>0.20833333333333334</v>
      </c>
      <c r="G9" s="83">
        <v>0</v>
      </c>
      <c r="H9" s="83">
        <f t="shared" ref="H9:H35" si="3">M9-N9</f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143"/>
      <c r="R9" s="146"/>
    </row>
    <row r="10" spans="1:19" s="77" customFormat="1" ht="20.100000000000001" customHeight="1" x14ac:dyDescent="0.45">
      <c r="A10" s="78"/>
      <c r="B10" s="79"/>
      <c r="C10" s="80">
        <f t="shared" si="1"/>
        <v>0.1111111111111111</v>
      </c>
      <c r="D10" s="81">
        <v>0.30555555555555552</v>
      </c>
      <c r="E10" s="82">
        <f t="shared" si="2"/>
        <v>0.41666666666666663</v>
      </c>
      <c r="F10" s="83"/>
      <c r="G10" s="83">
        <v>4.1666666666666699E-2</v>
      </c>
      <c r="H10" s="83">
        <f t="shared" si="3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1"/>
        <v>0.1111111111111111</v>
      </c>
      <c r="D11" s="81">
        <v>0.30555555555555552</v>
      </c>
      <c r="E11" s="82">
        <f t="shared" si="2"/>
        <v>0.41666666666666663</v>
      </c>
      <c r="F11" s="83"/>
      <c r="G11" s="83">
        <v>4.1666666666666699E-2</v>
      </c>
      <c r="H11" s="83">
        <f t="shared" si="3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1"/>
        <v>0.1111111111111111</v>
      </c>
      <c r="D12" s="81">
        <v>0.30555555555555552</v>
      </c>
      <c r="E12" s="82">
        <f t="shared" si="2"/>
        <v>0.41666666666666663</v>
      </c>
      <c r="F12" s="83"/>
      <c r="G12" s="83">
        <v>4.1666666666666699E-2</v>
      </c>
      <c r="H12" s="83">
        <f t="shared" si="3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1"/>
        <v>0.1111111111111111</v>
      </c>
      <c r="D13" s="81">
        <v>0.30555555555555552</v>
      </c>
      <c r="E13" s="82">
        <f t="shared" si="2"/>
        <v>0.41666666666666663</v>
      </c>
      <c r="F13" s="83"/>
      <c r="G13" s="83">
        <v>4.1666666666666699E-2</v>
      </c>
      <c r="H13" s="83">
        <f t="shared" si="3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 t="s">
        <v>263</v>
      </c>
      <c r="C14" s="80">
        <f t="shared" si="1"/>
        <v>4.8611111111111105E-2</v>
      </c>
      <c r="D14" s="81">
        <v>0.30555555555555552</v>
      </c>
      <c r="E14" s="82">
        <f t="shared" si="2"/>
        <v>0.35416666666666663</v>
      </c>
      <c r="F14" s="83"/>
      <c r="G14" s="83">
        <v>4.1666666666666699E-2</v>
      </c>
      <c r="H14" s="83">
        <f t="shared" si="3"/>
        <v>0.39583333333333331</v>
      </c>
      <c r="I14" s="83"/>
      <c r="J14" s="84"/>
      <c r="K14" s="84"/>
      <c r="L14" s="84"/>
      <c r="M14" s="85">
        <v>0.66666666666666663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1"/>
        <v>0.1111111111111111</v>
      </c>
      <c r="D15" s="81">
        <v>0.30555555555555552</v>
      </c>
      <c r="E15" s="82">
        <f t="shared" si="2"/>
        <v>0.41666666666666663</v>
      </c>
      <c r="F15" s="83"/>
      <c r="G15" s="83">
        <v>4.1666666666666699E-2</v>
      </c>
      <c r="H15" s="83">
        <f t="shared" si="3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1"/>
        <v>-9.7222222222222127E-2</v>
      </c>
      <c r="D16" s="81">
        <v>0.30555555555555552</v>
      </c>
      <c r="E16" s="82">
        <f t="shared" si="2"/>
        <v>0.41666666666666674</v>
      </c>
      <c r="F16" s="83">
        <v>0.20833333333333334</v>
      </c>
      <c r="G16" s="83">
        <v>0</v>
      </c>
      <c r="H16" s="83">
        <f t="shared" si="3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1"/>
        <v>0.1111111111111111</v>
      </c>
      <c r="D17" s="81">
        <v>0.30555555555555552</v>
      </c>
      <c r="E17" s="82">
        <f t="shared" si="2"/>
        <v>0.41666666666666663</v>
      </c>
      <c r="F17" s="83"/>
      <c r="G17" s="83">
        <v>4.1666666666666699E-2</v>
      </c>
      <c r="H17" s="83">
        <f t="shared" si="3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1"/>
        <v>0.1111111111111111</v>
      </c>
      <c r="D18" s="81">
        <v>0.30555555555555552</v>
      </c>
      <c r="E18" s="82">
        <f t="shared" si="2"/>
        <v>0.41666666666666663</v>
      </c>
      <c r="F18" s="83"/>
      <c r="G18" s="83">
        <v>4.1666666666666699E-2</v>
      </c>
      <c r="H18" s="83">
        <f t="shared" si="3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1"/>
        <v>0.1111111111111111</v>
      </c>
      <c r="D19" s="94">
        <v>0.30555555555555552</v>
      </c>
      <c r="E19" s="82">
        <f t="shared" si="2"/>
        <v>0.41666666666666663</v>
      </c>
      <c r="F19" s="83"/>
      <c r="G19" s="83">
        <v>4.1666666666666699E-2</v>
      </c>
      <c r="H19" s="83">
        <f t="shared" si="3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1"/>
        <v>0.1111111111111111</v>
      </c>
      <c r="D20" s="94">
        <v>0.30555555555555552</v>
      </c>
      <c r="E20" s="82">
        <f t="shared" si="2"/>
        <v>0.41666666666666663</v>
      </c>
      <c r="F20" s="83"/>
      <c r="G20" s="83">
        <v>4.1666666666666699E-2</v>
      </c>
      <c r="H20" s="83">
        <f t="shared" si="3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1"/>
        <v>0.1111111111111111</v>
      </c>
      <c r="D21" s="94">
        <v>0.30555555555555552</v>
      </c>
      <c r="E21" s="82">
        <f t="shared" si="2"/>
        <v>0.41666666666666663</v>
      </c>
      <c r="F21" s="83"/>
      <c r="G21" s="83">
        <v>4.1666666666666699E-2</v>
      </c>
      <c r="H21" s="83">
        <f t="shared" si="3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1"/>
        <v>0.1111111111111111</v>
      </c>
      <c r="D22" s="94">
        <v>0.30555555555555552</v>
      </c>
      <c r="E22" s="82">
        <f t="shared" si="2"/>
        <v>0.41666666666666663</v>
      </c>
      <c r="F22" s="83"/>
      <c r="G22" s="83">
        <v>4.1666666666666699E-2</v>
      </c>
      <c r="H22" s="83">
        <f t="shared" si="3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 t="s">
        <v>283</v>
      </c>
      <c r="C23" s="93">
        <f t="shared" si="1"/>
        <v>-0.13888888888888881</v>
      </c>
      <c r="D23" s="94">
        <v>0.30555555555555552</v>
      </c>
      <c r="E23" s="82">
        <f t="shared" si="2"/>
        <v>0.33333333333333337</v>
      </c>
      <c r="F23" s="83">
        <v>0.16666666666666666</v>
      </c>
      <c r="G23" s="83">
        <v>0</v>
      </c>
      <c r="H23" s="83">
        <f t="shared" si="3"/>
        <v>0.16666666666666669</v>
      </c>
      <c r="I23" s="83"/>
      <c r="J23" s="84"/>
      <c r="K23" s="84"/>
      <c r="L23" s="84"/>
      <c r="M23" s="85">
        <v>0.4375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 t="s">
        <v>250</v>
      </c>
      <c r="C24" s="93">
        <f t="shared" si="1"/>
        <v>-0.30555555555555552</v>
      </c>
      <c r="D24" s="94">
        <v>0.30555555555555552</v>
      </c>
      <c r="E24" s="82">
        <f t="shared" si="2"/>
        <v>0</v>
      </c>
      <c r="F24" s="83"/>
      <c r="G24" s="83">
        <v>0</v>
      </c>
      <c r="H24" s="83">
        <f t="shared" si="3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 t="s">
        <v>250</v>
      </c>
      <c r="C25" s="93">
        <f t="shared" si="1"/>
        <v>-0.30555555555555552</v>
      </c>
      <c r="D25" s="94">
        <v>0.30555555555555552</v>
      </c>
      <c r="E25" s="82">
        <f t="shared" si="2"/>
        <v>0</v>
      </c>
      <c r="F25" s="83"/>
      <c r="G25" s="83">
        <v>0</v>
      </c>
      <c r="H25" s="83">
        <f t="shared" si="3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 t="s">
        <v>250</v>
      </c>
      <c r="C26" s="93">
        <f t="shared" si="1"/>
        <v>-0.30555555555555552</v>
      </c>
      <c r="D26" s="94">
        <v>0.30555555555555552</v>
      </c>
      <c r="E26" s="82">
        <f t="shared" si="2"/>
        <v>0</v>
      </c>
      <c r="F26" s="83"/>
      <c r="G26" s="83">
        <v>0</v>
      </c>
      <c r="H26" s="83">
        <f t="shared" si="3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250</v>
      </c>
      <c r="C27" s="93">
        <f t="shared" si="1"/>
        <v>-0.30555555555555552</v>
      </c>
      <c r="D27" s="94">
        <v>0.30555555555555552</v>
      </c>
      <c r="E27" s="82">
        <f t="shared" si="2"/>
        <v>0</v>
      </c>
      <c r="F27" s="83"/>
      <c r="G27" s="83">
        <v>0</v>
      </c>
      <c r="H27" s="83">
        <f t="shared" si="3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1"/>
        <v>-0.30555555555555552</v>
      </c>
      <c r="D28" s="94">
        <v>0.30555555555555552</v>
      </c>
      <c r="E28" s="82">
        <f t="shared" si="2"/>
        <v>0</v>
      </c>
      <c r="F28" s="83"/>
      <c r="G28" s="83">
        <v>0</v>
      </c>
      <c r="H28" s="83">
        <f t="shared" si="3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79"/>
      <c r="C29" s="93">
        <f t="shared" si="1"/>
        <v>0.1111111111111111</v>
      </c>
      <c r="D29" s="94">
        <v>0.30555555555555552</v>
      </c>
      <c r="E29" s="82">
        <f t="shared" si="2"/>
        <v>0.41666666666666663</v>
      </c>
      <c r="F29" s="83"/>
      <c r="G29" s="83">
        <v>4.1666666666666699E-2</v>
      </c>
      <c r="H29" s="83">
        <f t="shared" si="3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1"/>
        <v>-9.7222222222222127E-2</v>
      </c>
      <c r="D30" s="94">
        <v>0.30555555555555552</v>
      </c>
      <c r="E30" s="82">
        <f t="shared" si="2"/>
        <v>0.41666666666666674</v>
      </c>
      <c r="F30" s="83">
        <v>0.20833333333333334</v>
      </c>
      <c r="G30" s="83">
        <v>0</v>
      </c>
      <c r="H30" s="83">
        <f t="shared" si="3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/>
      <c r="C31" s="93">
        <f t="shared" si="1"/>
        <v>0.1111111111111111</v>
      </c>
      <c r="D31" s="94">
        <v>0.30555555555555552</v>
      </c>
      <c r="E31" s="82">
        <f t="shared" si="2"/>
        <v>0.41666666666666663</v>
      </c>
      <c r="F31" s="83"/>
      <c r="G31" s="83">
        <v>4.1666666666666699E-2</v>
      </c>
      <c r="H31" s="83">
        <f t="shared" si="3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 t="s">
        <v>283</v>
      </c>
      <c r="C32" s="93">
        <f t="shared" si="1"/>
        <v>2.777777777777779E-2</v>
      </c>
      <c r="D32" s="94">
        <v>0.30555555555555552</v>
      </c>
      <c r="E32" s="82">
        <f t="shared" si="2"/>
        <v>0.33333333333333331</v>
      </c>
      <c r="F32" s="83"/>
      <c r="G32" s="83">
        <v>4.1666666666666699E-2</v>
      </c>
      <c r="H32" s="83">
        <f t="shared" si="3"/>
        <v>0.45833333333333331</v>
      </c>
      <c r="I32" s="83">
        <v>8.3333333333333329E-2</v>
      </c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1"/>
        <v>0.1111111111111111</v>
      </c>
      <c r="D33" s="94">
        <v>0.30555555555555552</v>
      </c>
      <c r="E33" s="82">
        <f t="shared" si="2"/>
        <v>0.41666666666666663</v>
      </c>
      <c r="F33" s="83"/>
      <c r="G33" s="83">
        <v>4.1666666666666699E-2</v>
      </c>
      <c r="H33" s="83">
        <f t="shared" si="3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2"/>
        <v>0.41666666666666663</v>
      </c>
      <c r="F34" s="83"/>
      <c r="G34" s="83">
        <v>4.1666666666666699E-2</v>
      </c>
      <c r="H34" s="83">
        <f t="shared" si="3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2"/>
        <v>0.41666666666666663</v>
      </c>
      <c r="F35" s="83"/>
      <c r="G35" s="83">
        <v>4.1666666666666699E-2</v>
      </c>
      <c r="H35" s="83">
        <f t="shared" si="3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0.11805555555555633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10.604166666666666</v>
      </c>
      <c r="I38" s="105">
        <f>SUM(I5:I35)</f>
        <v>8.3333333333333329E-2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2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4" priority="1" operator="equal">
      <formula>"جمعه"</formula>
    </cfRule>
  </conditionalFormatting>
  <hyperlinks>
    <hyperlink ref="P2" location="Sheet1!A1" display="©" xr:uid="{A222F842-52B0-42D6-8D82-AB7A6DBE9F66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66B0-B521-4E68-BB7B-E82A7C0F9E95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3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6.625" style="128" customWidth="1"/>
    <col min="14" max="14" width="6.2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5101147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114</v>
      </c>
      <c r="H3" s="185"/>
      <c r="I3" s="67" t="s">
        <v>235</v>
      </c>
      <c r="J3" s="67"/>
      <c r="K3" s="168" t="s">
        <v>113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283</v>
      </c>
      <c r="C6" s="80">
        <f t="shared" ref="C6:C33" si="2">E6-D6-F6</f>
        <v>9.0277777777777735E-2</v>
      </c>
      <c r="D6" s="81">
        <v>0.30555555555555552</v>
      </c>
      <c r="E6" s="82">
        <f t="shared" si="0"/>
        <v>0.39583333333333326</v>
      </c>
      <c r="F6" s="83"/>
      <c r="G6" s="83">
        <v>4.1666666666666664E-2</v>
      </c>
      <c r="H6" s="83">
        <f t="shared" si="1"/>
        <v>0.43749999999999994</v>
      </c>
      <c r="I6" s="83"/>
      <c r="J6" s="84"/>
      <c r="K6" s="84"/>
      <c r="L6" s="84"/>
      <c r="M6" s="85">
        <v>0.72916666666666663</v>
      </c>
      <c r="N6" s="85">
        <v>0.29166666666666669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272</v>
      </c>
      <c r="C7" s="80">
        <f t="shared" si="2"/>
        <v>0.17361111111111105</v>
      </c>
      <c r="D7" s="81">
        <v>0.30555555555555552</v>
      </c>
      <c r="E7" s="82">
        <f t="shared" si="0"/>
        <v>0.47916666666666657</v>
      </c>
      <c r="F7" s="83"/>
      <c r="G7" s="83">
        <v>4.1666666666666664E-2</v>
      </c>
      <c r="H7" s="83">
        <f t="shared" si="1"/>
        <v>0.52083333333333326</v>
      </c>
      <c r="I7" s="83"/>
      <c r="J7" s="84"/>
      <c r="K7" s="84"/>
      <c r="L7" s="84"/>
      <c r="M7" s="85">
        <v>0.79166666666666663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 t="s">
        <v>283</v>
      </c>
      <c r="C13" s="80">
        <f t="shared" si="2"/>
        <v>-3.4722222222222265E-2</v>
      </c>
      <c r="D13" s="81">
        <v>0.30555555555555552</v>
      </c>
      <c r="E13" s="82">
        <f t="shared" si="0"/>
        <v>0.27083333333333326</v>
      </c>
      <c r="F13" s="83"/>
      <c r="G13" s="83">
        <v>4.1666666666666699E-2</v>
      </c>
      <c r="H13" s="83">
        <f t="shared" si="1"/>
        <v>0.31249999999999994</v>
      </c>
      <c r="I13" s="83"/>
      <c r="J13" s="84"/>
      <c r="K13" s="84"/>
      <c r="L13" s="84"/>
      <c r="M13" s="85">
        <v>0.72916666666666663</v>
      </c>
      <c r="N13" s="85">
        <v>0.41666666666666669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145" customFormat="1" ht="20.100000000000001" customHeight="1" x14ac:dyDescent="0.45">
      <c r="A25" s="141"/>
      <c r="B25" s="79"/>
      <c r="C25" s="8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143"/>
      <c r="R25" s="146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79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-6.9444444444441977E-3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10.3125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3" priority="1" operator="equal">
      <formula>"جمعه"</formula>
    </cfRule>
  </conditionalFormatting>
  <hyperlinks>
    <hyperlink ref="P2" location="روکش!Print_Titles" display="©" xr:uid="{5151F608-FA53-4ABD-BDE2-957BC4C60B8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422C-A814-4E76-933C-4A7252A4BA0A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4" t="s">
        <v>232</v>
      </c>
      <c r="P2" s="61"/>
    </row>
    <row r="3" spans="1:19" ht="24.75" customHeight="1" thickBot="1" x14ac:dyDescent="0.7">
      <c r="A3" s="63"/>
      <c r="B3" s="129">
        <v>5101145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112</v>
      </c>
      <c r="H3" s="179"/>
      <c r="I3" s="67" t="s">
        <v>235</v>
      </c>
      <c r="J3" s="67"/>
      <c r="K3" s="168" t="s">
        <v>334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283</v>
      </c>
      <c r="C7" s="80">
        <f t="shared" si="2"/>
        <v>-7.6388888888888895E-2</v>
      </c>
      <c r="D7" s="81">
        <v>0.30555555555555552</v>
      </c>
      <c r="E7" s="82">
        <f t="shared" si="0"/>
        <v>0.22916666666666663</v>
      </c>
      <c r="F7" s="83"/>
      <c r="G7" s="83">
        <v>4.1666666666666699E-2</v>
      </c>
      <c r="H7" s="83">
        <f t="shared" si="1"/>
        <v>0.27083333333333331</v>
      </c>
      <c r="I7" s="83"/>
      <c r="J7" s="84"/>
      <c r="K7" s="84"/>
      <c r="L7" s="84"/>
      <c r="M7" s="85">
        <v>0.72916666666666663</v>
      </c>
      <c r="N7" s="85">
        <v>0.45833333333333331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263</v>
      </c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2.7777777777777846E-2</v>
      </c>
      <c r="D13" s="81">
        <v>0.30555555555555552</v>
      </c>
      <c r="E13" s="82">
        <f t="shared" si="0"/>
        <v>0.33333333333333337</v>
      </c>
      <c r="F13" s="83"/>
      <c r="G13" s="83">
        <v>4.1666666666666699E-2</v>
      </c>
      <c r="H13" s="83">
        <f t="shared" si="1"/>
        <v>0.37500000000000006</v>
      </c>
      <c r="I13" s="83"/>
      <c r="J13" s="84"/>
      <c r="K13" s="84"/>
      <c r="L13" s="84"/>
      <c r="M13" s="85">
        <v>0.64583333333333337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142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145" customFormat="1" ht="20.100000000000001" customHeight="1" x14ac:dyDescent="0.45">
      <c r="A18" s="141"/>
      <c r="B18" s="136"/>
      <c r="C18" s="142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143"/>
      <c r="R18" s="146"/>
    </row>
    <row r="19" spans="1:18" s="91" customFormat="1" ht="20.100000000000001" customHeight="1" x14ac:dyDescent="0.45">
      <c r="A19" s="78"/>
      <c r="B19" s="136" t="s">
        <v>283</v>
      </c>
      <c r="C19" s="93">
        <f t="shared" si="2"/>
        <v>2.7777777777777735E-2</v>
      </c>
      <c r="D19" s="94">
        <v>0.30555555555555552</v>
      </c>
      <c r="E19" s="82">
        <f t="shared" si="0"/>
        <v>0.33333333333333326</v>
      </c>
      <c r="F19" s="83"/>
      <c r="G19" s="83">
        <v>4.1666666666666699E-2</v>
      </c>
      <c r="H19" s="83">
        <f t="shared" si="1"/>
        <v>0.37499999999999994</v>
      </c>
      <c r="I19" s="83"/>
      <c r="J19" s="84"/>
      <c r="K19" s="84"/>
      <c r="L19" s="84"/>
      <c r="M19" s="85">
        <v>0.72916666666666663</v>
      </c>
      <c r="N19" s="85">
        <v>0.35416666666666669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263</v>
      </c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-0.11805555555555552</v>
      </c>
      <c r="D33" s="94">
        <v>0.30555555555555552</v>
      </c>
      <c r="E33" s="82">
        <f t="shared" si="0"/>
        <v>0.1875</v>
      </c>
      <c r="F33" s="83"/>
      <c r="G33" s="83">
        <v>0</v>
      </c>
      <c r="H33" s="83">
        <f t="shared" si="1"/>
        <v>0.1875</v>
      </c>
      <c r="I33" s="83"/>
      <c r="J33" s="84"/>
      <c r="K33" s="84"/>
      <c r="L33" s="84"/>
      <c r="M33" s="85">
        <v>0.72916666666666663</v>
      </c>
      <c r="N33" s="85">
        <v>0.54166666666666663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-6.9444444444444087E-2</v>
      </c>
      <c r="D36" s="170"/>
      <c r="E36" s="171"/>
      <c r="F36" s="186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10.25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2" priority="1" operator="equal">
      <formula>"جمعه"</formula>
    </cfRule>
  </conditionalFormatting>
  <hyperlinks>
    <hyperlink ref="O2" location="روکش!Print_Titles" display="©" xr:uid="{39EA08A8-597A-4B9F-88CA-6A72A671278E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47B2-F37B-4580-A6BC-8F66428C2505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4" t="s">
        <v>232</v>
      </c>
      <c r="P2" s="61"/>
    </row>
    <row r="3" spans="1:19" ht="24.75" customHeight="1" thickBot="1" x14ac:dyDescent="0.7">
      <c r="A3" s="63"/>
      <c r="B3" s="129">
        <v>5101143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335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147"/>
      <c r="G5" s="83">
        <v>0</v>
      </c>
      <c r="H5" s="83">
        <f>N5-M5</f>
        <v>0.5</v>
      </c>
      <c r="I5" s="83"/>
      <c r="J5" s="84"/>
      <c r="K5" s="84"/>
      <c r="L5" s="84"/>
      <c r="M5" s="85">
        <v>0.25</v>
      </c>
      <c r="N5" s="85">
        <v>0.75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147"/>
      <c r="G6" s="83">
        <v>0</v>
      </c>
      <c r="H6" s="83">
        <f>N6-M6</f>
        <v>0.5</v>
      </c>
      <c r="I6" s="83"/>
      <c r="J6" s="84"/>
      <c r="K6" s="84"/>
      <c r="L6" s="84"/>
      <c r="M6" s="85">
        <v>0.25</v>
      </c>
      <c r="N6" s="85">
        <v>0.75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147"/>
      <c r="G7" s="83">
        <v>0</v>
      </c>
      <c r="H7" s="83">
        <f t="shared" ref="H7:H35" si="2">N7-M7</f>
        <v>0.5</v>
      </c>
      <c r="I7" s="83"/>
      <c r="J7" s="84"/>
      <c r="K7" s="84"/>
      <c r="L7" s="84"/>
      <c r="M7" s="85">
        <v>0.25</v>
      </c>
      <c r="N7" s="85">
        <v>0.75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147"/>
      <c r="G8" s="83">
        <v>0</v>
      </c>
      <c r="H8" s="83">
        <f t="shared" si="2"/>
        <v>0.5</v>
      </c>
      <c r="I8" s="83"/>
      <c r="J8" s="84"/>
      <c r="K8" s="84"/>
      <c r="L8" s="84"/>
      <c r="M8" s="85">
        <v>0.25</v>
      </c>
      <c r="N8" s="85">
        <v>0.75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263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148"/>
      <c r="G9" s="83">
        <v>0</v>
      </c>
      <c r="H9" s="83">
        <f t="shared" si="2"/>
        <v>0.5</v>
      </c>
      <c r="I9" s="83"/>
      <c r="J9" s="84"/>
      <c r="K9" s="84"/>
      <c r="L9" s="84"/>
      <c r="M9" s="85">
        <v>0.25</v>
      </c>
      <c r="N9" s="85">
        <v>0.75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1"/>
        <v>0.19444444444444448</v>
      </c>
      <c r="D10" s="81">
        <v>0.30555555555555552</v>
      </c>
      <c r="E10" s="82">
        <f t="shared" si="0"/>
        <v>0.5</v>
      </c>
      <c r="F10" s="147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0.25</v>
      </c>
      <c r="N10" s="85">
        <v>0.75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147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0.25</v>
      </c>
      <c r="N11" s="85">
        <v>0.75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147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0.25</v>
      </c>
      <c r="N12" s="85">
        <v>0.75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1"/>
        <v>-0.30555555555555552</v>
      </c>
      <c r="D13" s="81">
        <v>0.30555555555555552</v>
      </c>
      <c r="E13" s="82">
        <f t="shared" si="0"/>
        <v>0</v>
      </c>
      <c r="F13" s="148"/>
      <c r="G13" s="83">
        <v>0</v>
      </c>
      <c r="H13" s="83">
        <f t="shared" si="2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1"/>
        <v>-0.30555555555555552</v>
      </c>
      <c r="D14" s="81">
        <v>0.30555555555555552</v>
      </c>
      <c r="E14" s="82">
        <f t="shared" si="0"/>
        <v>0</v>
      </c>
      <c r="F14" s="148"/>
      <c r="G14" s="83">
        <v>0</v>
      </c>
      <c r="H14" s="83">
        <f t="shared" si="2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1"/>
        <v>-0.30555555555555552</v>
      </c>
      <c r="D15" s="81">
        <v>0.30555555555555552</v>
      </c>
      <c r="E15" s="82">
        <f t="shared" si="0"/>
        <v>0</v>
      </c>
      <c r="F15" s="148"/>
      <c r="G15" s="83">
        <v>0</v>
      </c>
      <c r="H15" s="83">
        <f t="shared" si="2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1"/>
        <v>-0.30555555555555552</v>
      </c>
      <c r="D16" s="81">
        <v>0.30555555555555552</v>
      </c>
      <c r="E16" s="82">
        <f t="shared" si="0"/>
        <v>0</v>
      </c>
      <c r="F16" s="148"/>
      <c r="G16" s="83">
        <v>0</v>
      </c>
      <c r="H16" s="83">
        <f t="shared" si="2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1"/>
        <v>-0.30555555555555552</v>
      </c>
      <c r="D17" s="81">
        <v>0.30555555555555552</v>
      </c>
      <c r="E17" s="82">
        <f t="shared" si="0"/>
        <v>0</v>
      </c>
      <c r="F17" s="148"/>
      <c r="G17" s="83">
        <v>0</v>
      </c>
      <c r="H17" s="83">
        <f t="shared" si="2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1"/>
        <v>-0.30555555555555552</v>
      </c>
      <c r="D18" s="81">
        <v>0.30555555555555552</v>
      </c>
      <c r="E18" s="82">
        <f t="shared" si="0"/>
        <v>0</v>
      </c>
      <c r="F18" s="148"/>
      <c r="G18" s="83">
        <v>0</v>
      </c>
      <c r="H18" s="83">
        <f t="shared" si="2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1"/>
        <v>-0.30555555555555552</v>
      </c>
      <c r="D19" s="94">
        <v>0.30555555555555552</v>
      </c>
      <c r="E19" s="82">
        <f t="shared" si="0"/>
        <v>0</v>
      </c>
      <c r="F19" s="148"/>
      <c r="G19" s="83">
        <v>0</v>
      </c>
      <c r="H19" s="83">
        <f t="shared" si="2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250</v>
      </c>
      <c r="C20" s="93">
        <f t="shared" si="1"/>
        <v>-0.30555555555555552</v>
      </c>
      <c r="D20" s="94">
        <v>0.30555555555555552</v>
      </c>
      <c r="E20" s="82">
        <f t="shared" si="0"/>
        <v>0</v>
      </c>
      <c r="F20" s="148"/>
      <c r="G20" s="83">
        <v>0</v>
      </c>
      <c r="H20" s="83">
        <f t="shared" si="2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147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275</v>
      </c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147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148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147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147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147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147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145" customFormat="1" ht="20.100000000000001" customHeight="1" x14ac:dyDescent="0.45">
      <c r="A28" s="141"/>
      <c r="B28" s="136"/>
      <c r="C28" s="83">
        <f t="shared" si="1"/>
        <v>0.19444444444444448</v>
      </c>
      <c r="D28" s="94">
        <v>0.30555555555555552</v>
      </c>
      <c r="E28" s="82">
        <f t="shared" si="0"/>
        <v>0.5</v>
      </c>
      <c r="F28" s="147"/>
      <c r="G28" s="83">
        <v>0</v>
      </c>
      <c r="H28" s="83">
        <f t="shared" si="2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143"/>
      <c r="R28" s="146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147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148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147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147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0.25</v>
      </c>
      <c r="N32" s="85">
        <v>0.75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1"/>
        <v>0.19444444444444448</v>
      </c>
      <c r="D33" s="94">
        <v>0.30555555555555552</v>
      </c>
      <c r="E33" s="82">
        <f t="shared" si="0"/>
        <v>0.5</v>
      </c>
      <c r="F33" s="147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0.25</v>
      </c>
      <c r="N33" s="85">
        <v>0.75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147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0.5</v>
      </c>
      <c r="F35" s="147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1.6388888888888891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1" priority="1" operator="equal">
      <formula>"جمعه"</formula>
    </cfRule>
  </conditionalFormatting>
  <hyperlinks>
    <hyperlink ref="O2" location="روکش!Print_Titles" display="©" xr:uid="{1F3043C7-BAB3-420C-99FF-993AF11274F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3D49-6A7D-4930-9FB5-10218AD34ED5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187" t="s">
        <v>109</v>
      </c>
      <c r="H2" s="188"/>
      <c r="I2" s="61"/>
      <c r="J2" s="61"/>
      <c r="K2" s="61"/>
      <c r="L2" s="61"/>
      <c r="M2" s="61"/>
      <c r="N2" s="61"/>
      <c r="O2" s="84" t="s">
        <v>232</v>
      </c>
      <c r="P2" s="61"/>
    </row>
    <row r="3" spans="1:19" ht="24.75" customHeight="1" thickBot="1" x14ac:dyDescent="0.7">
      <c r="A3" s="63"/>
      <c r="B3" s="129">
        <v>5101139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9"/>
      <c r="H3" s="189"/>
      <c r="I3" s="67" t="s">
        <v>235</v>
      </c>
      <c r="J3" s="67"/>
      <c r="K3" s="168" t="s">
        <v>108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263</v>
      </c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-0.73611111111110983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2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50" priority="1" operator="equal">
      <formula>"جمعه"</formula>
    </cfRule>
  </conditionalFormatting>
  <hyperlinks>
    <hyperlink ref="O2" location="روکش!Print_Titles" display="©" xr:uid="{7D843A98-E142-486E-85A0-AD10475631E4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0C2D-C5BF-47A3-BD9E-82F1D2046BBA}">
  <dimension ref="A1:T41"/>
  <sheetViews>
    <sheetView view="pageBreakPreview" zoomScale="115" zoomScaleSheetLayoutView="115" workbookViewId="0">
      <pane xSplit="1" ySplit="4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218</v>
      </c>
      <c r="H3" s="167"/>
      <c r="I3" s="67" t="s">
        <v>235</v>
      </c>
      <c r="J3" s="67"/>
      <c r="K3" s="168" t="s">
        <v>266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-1.5694444444444438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7.9166666666666687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12</v>
      </c>
      <c r="M38" s="106" t="s">
        <v>254</v>
      </c>
      <c r="N38" s="107">
        <f>30-L38-K38-J38+1</f>
        <v>19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2" priority="1" operator="equal">
      <formula>"جمعه"</formula>
    </cfRule>
  </conditionalFormatting>
  <hyperlinks>
    <hyperlink ref="O2" location="روکش!Print_Titles" display="©" xr:uid="{7A650D91-E69F-4B54-AEE4-46780020993C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3C71-EE37-453A-9558-9D551829CB4A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4" t="s">
        <v>232</v>
      </c>
      <c r="P2" s="61"/>
    </row>
    <row r="3" spans="1:19" ht="24.75" customHeight="1" thickBot="1" x14ac:dyDescent="0.7">
      <c r="A3" s="63"/>
      <c r="B3" s="129">
        <v>5101138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107</v>
      </c>
      <c r="H3" s="179"/>
      <c r="I3" s="67" t="s">
        <v>235</v>
      </c>
      <c r="J3" s="67"/>
      <c r="K3" s="168" t="s">
        <v>336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263</v>
      </c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263</v>
      </c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/>
      <c r="C27" s="93">
        <f t="shared" si="2"/>
        <v>4.8611111111111105E-2</v>
      </c>
      <c r="D27" s="94">
        <v>0.30555555555555552</v>
      </c>
      <c r="E27" s="82">
        <f t="shared" si="0"/>
        <v>0.35416666666666663</v>
      </c>
      <c r="F27" s="83"/>
      <c r="G27" s="83">
        <v>4.1666666666666664E-2</v>
      </c>
      <c r="H27" s="83">
        <f t="shared" si="1"/>
        <v>0.39583333333333331</v>
      </c>
      <c r="I27" s="83"/>
      <c r="J27" s="84"/>
      <c r="K27" s="84"/>
      <c r="L27" s="84"/>
      <c r="M27" s="85">
        <v>0.72916666666666663</v>
      </c>
      <c r="N27" s="85">
        <v>0.33333333333333331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-0.38194444444444364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9.9375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9" priority="1" operator="equal">
      <formula>"جمعه"</formula>
    </cfRule>
  </conditionalFormatting>
  <hyperlinks>
    <hyperlink ref="O2" location="روکش!Print_Titles" display="©" xr:uid="{1A5FF949-BC86-44E6-8410-261105ECFB0C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19E9-4165-4A9F-A921-8D74C9FA3269}">
  <dimension ref="A1:V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5101137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105</v>
      </c>
      <c r="H3" s="179"/>
      <c r="I3" s="67" t="s">
        <v>235</v>
      </c>
      <c r="J3" s="67"/>
      <c r="K3" s="168" t="s">
        <v>104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272</v>
      </c>
      <c r="C5" s="80">
        <f>E5-D5-F5</f>
        <v>0.34027777777777785</v>
      </c>
      <c r="D5" s="81">
        <v>0.30555555555555552</v>
      </c>
      <c r="E5" s="82">
        <f t="shared" ref="E5:E35" si="0">H5-G5+F5-I5</f>
        <v>0.64583333333333337</v>
      </c>
      <c r="F5" s="83"/>
      <c r="G5" s="83">
        <v>4.1666666666666664E-2</v>
      </c>
      <c r="H5" s="83">
        <f t="shared" ref="H5:H35" si="1">M5-N5</f>
        <v>0.6875</v>
      </c>
      <c r="I5" s="83"/>
      <c r="J5" s="84"/>
      <c r="K5" s="84"/>
      <c r="L5" s="84"/>
      <c r="M5" s="85">
        <v>0.95833333333333337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22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22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22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22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22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22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22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22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22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22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  <c r="V26" s="77">
        <v>2</v>
      </c>
    </row>
    <row r="27" spans="1:22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22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22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22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22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22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1.1597222222222232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11.062499999999998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8" priority="1" operator="equal">
      <formula>"جمعه"</formula>
    </cfRule>
  </conditionalFormatting>
  <hyperlinks>
    <hyperlink ref="O2" location="روکش!Print_Titles" display="©" xr:uid="{AD79BD23-017A-4060-9FD6-D2C788AE5817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458C-D8EC-40DB-B4E0-9AB320B2DFD3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5101136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103</v>
      </c>
      <c r="H3" s="179"/>
      <c r="I3" s="67" t="s">
        <v>235</v>
      </c>
      <c r="J3" s="67"/>
      <c r="K3" s="168" t="s">
        <v>337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283</v>
      </c>
      <c r="C21" s="93">
        <f t="shared" si="2"/>
        <v>-7.638888888888884E-2</v>
      </c>
      <c r="D21" s="94">
        <v>0.30555555555555552</v>
      </c>
      <c r="E21" s="82">
        <f t="shared" si="0"/>
        <v>0.22916666666666669</v>
      </c>
      <c r="F21" s="83"/>
      <c r="G21" s="83">
        <v>0</v>
      </c>
      <c r="H21" s="83">
        <f t="shared" si="1"/>
        <v>0.22916666666666669</v>
      </c>
      <c r="I21" s="83"/>
      <c r="J21" s="84"/>
      <c r="K21" s="84"/>
      <c r="L21" s="84"/>
      <c r="M21" s="85">
        <v>0.5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283</v>
      </c>
      <c r="C22" s="93">
        <f t="shared" si="2"/>
        <v>6.9444444444444198E-3</v>
      </c>
      <c r="D22" s="94">
        <v>0.30555555555555552</v>
      </c>
      <c r="E22" s="82">
        <f t="shared" si="0"/>
        <v>0.31249999999999994</v>
      </c>
      <c r="F22" s="83"/>
      <c r="G22" s="83">
        <v>4.1666666666666664E-2</v>
      </c>
      <c r="H22" s="83">
        <f t="shared" si="1"/>
        <v>0.35416666666666663</v>
      </c>
      <c r="I22" s="83"/>
      <c r="J22" s="84"/>
      <c r="K22" s="84"/>
      <c r="L22" s="84"/>
      <c r="M22" s="85">
        <v>0.72916666666666663</v>
      </c>
      <c r="N22" s="85">
        <v>0.375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283</v>
      </c>
      <c r="C24" s="93">
        <f t="shared" si="2"/>
        <v>9.0277777777777846E-2</v>
      </c>
      <c r="D24" s="94">
        <v>0.30555555555555552</v>
      </c>
      <c r="E24" s="82">
        <f t="shared" si="0"/>
        <v>0.39583333333333337</v>
      </c>
      <c r="F24" s="83"/>
      <c r="G24" s="83">
        <v>4.1666666666666664E-2</v>
      </c>
      <c r="H24" s="83">
        <f t="shared" si="1"/>
        <v>0.43750000000000006</v>
      </c>
      <c r="I24" s="83"/>
      <c r="J24" s="84"/>
      <c r="K24" s="84"/>
      <c r="L24" s="84"/>
      <c r="M24" s="85">
        <v>0.70833333333333337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283</v>
      </c>
      <c r="C29" s="93">
        <f t="shared" si="2"/>
        <v>9.0277777777777846E-2</v>
      </c>
      <c r="D29" s="94">
        <v>0.30555555555555552</v>
      </c>
      <c r="E29" s="82">
        <f t="shared" si="0"/>
        <v>0.39583333333333337</v>
      </c>
      <c r="F29" s="83"/>
      <c r="G29" s="83">
        <v>4.1666666666666664E-2</v>
      </c>
      <c r="H29" s="83">
        <f t="shared" si="1"/>
        <v>0.43750000000000006</v>
      </c>
      <c r="I29" s="83"/>
      <c r="J29" s="84"/>
      <c r="K29" s="84"/>
      <c r="L29" s="84"/>
      <c r="M29" s="85">
        <v>0.70833333333333337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275</v>
      </c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283</v>
      </c>
      <c r="C35" s="93"/>
      <c r="D35" s="94"/>
      <c r="E35" s="82">
        <f t="shared" si="0"/>
        <v>0.22916666666666669</v>
      </c>
      <c r="F35" s="83"/>
      <c r="G35" s="83">
        <v>0</v>
      </c>
      <c r="H35" s="83">
        <f t="shared" si="1"/>
        <v>0.22916666666666669</v>
      </c>
      <c r="I35" s="83"/>
      <c r="J35" s="84"/>
      <c r="K35" s="84"/>
      <c r="L35" s="84"/>
      <c r="M35" s="85">
        <v>0.5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0.80555555555555625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11.14583333333333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3</v>
      </c>
      <c r="M38" s="106" t="s">
        <v>254</v>
      </c>
      <c r="N38" s="107">
        <f>30-L38-K38-J38+1</f>
        <v>28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7" priority="1" operator="equal">
      <formula>"جمعه"</formula>
    </cfRule>
  </conditionalFormatting>
  <hyperlinks>
    <hyperlink ref="O2" location="روکش!Print_Titles" display="©" xr:uid="{5169FA96-D163-4FC5-AA66-9BAEA7F5E1D9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957B-AA97-45B8-A96D-396983D8E162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5101135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101</v>
      </c>
      <c r="H3" s="179"/>
      <c r="I3" s="67" t="s">
        <v>235</v>
      </c>
      <c r="J3" s="67"/>
      <c r="K3" s="168" t="s">
        <v>338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26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283</v>
      </c>
      <c r="C13" s="80">
        <f t="shared" si="2"/>
        <v>6.9444444444444753E-3</v>
      </c>
      <c r="D13" s="81">
        <v>0.30555555555555552</v>
      </c>
      <c r="E13" s="82">
        <f t="shared" si="0"/>
        <v>0.3125</v>
      </c>
      <c r="F13" s="83"/>
      <c r="G13" s="83">
        <v>4.1666666666666699E-2</v>
      </c>
      <c r="H13" s="83">
        <f t="shared" si="1"/>
        <v>0.35416666666666669</v>
      </c>
      <c r="I13" s="83"/>
      <c r="J13" s="84"/>
      <c r="K13" s="84"/>
      <c r="L13" s="84"/>
      <c r="M13" s="85">
        <v>0.625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149">
        <v>0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149">
        <v>0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149">
        <v>0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149">
        <v>0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149">
        <v>0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149">
        <v>0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149">
        <v>0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149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-1.4097222222222219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9.4791666666666661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6" priority="1" operator="equal">
      <formula>"جمعه"</formula>
    </cfRule>
  </conditionalFormatting>
  <hyperlinks>
    <hyperlink ref="O2" location="روکش!Print_Titles" display="©" xr:uid="{0F8ADBEC-B7FD-416C-8797-A101D7FA332C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458B-7877-4FC0-ADE5-196B04FAEF4D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61" t="s">
        <v>232</v>
      </c>
      <c r="P2" s="61"/>
    </row>
    <row r="3" spans="1:19" ht="24.75" customHeight="1" thickBot="1" x14ac:dyDescent="0.7">
      <c r="A3" s="63"/>
      <c r="B3" s="129">
        <v>5101134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25</v>
      </c>
      <c r="H3" s="179"/>
      <c r="I3" s="67" t="s">
        <v>235</v>
      </c>
      <c r="J3" s="67"/>
      <c r="K3" s="168" t="s">
        <v>99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ref="H6:H35" si="2">M6-N6</f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2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0.19444444444444448</v>
      </c>
      <c r="D8" s="81">
        <v>0.30555555555555552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275</v>
      </c>
      <c r="C9" s="80">
        <f t="shared" si="1"/>
        <v>0.19444444444444448</v>
      </c>
      <c r="D9" s="81">
        <v>0.30555555555555552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145" customFormat="1" ht="20.100000000000001" customHeight="1" x14ac:dyDescent="0.45">
      <c r="A10" s="141"/>
      <c r="B10" s="136"/>
      <c r="C10" s="142">
        <f t="shared" si="1"/>
        <v>0.19444444444444448</v>
      </c>
      <c r="D10" s="81">
        <v>0.30555555555555552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143"/>
      <c r="R10" s="146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0.19444444444444448</v>
      </c>
      <c r="D15" s="81">
        <v>0.30555555555555552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0.19444444444444448</v>
      </c>
      <c r="D16" s="81">
        <v>0.30555555555555552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0.19444444444444448</v>
      </c>
      <c r="D17" s="81">
        <v>0.30555555555555552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1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2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1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2"/>
        <v>0.5</v>
      </c>
      <c r="I22" s="83"/>
      <c r="J22" s="84"/>
      <c r="K22" s="84"/>
      <c r="L22" s="84"/>
      <c r="M22" s="85">
        <v>0.75</v>
      </c>
      <c r="N22" s="85">
        <v>0.25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1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2"/>
        <v>0.5</v>
      </c>
      <c r="I23" s="83"/>
      <c r="J23" s="84"/>
      <c r="K23" s="84"/>
      <c r="L23" s="84"/>
      <c r="M23" s="85">
        <v>0.75</v>
      </c>
      <c r="N23" s="85">
        <v>0.25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1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2"/>
        <v>0.5</v>
      </c>
      <c r="I24" s="83"/>
      <c r="J24" s="84"/>
      <c r="K24" s="84"/>
      <c r="L24" s="84"/>
      <c r="M24" s="85">
        <v>0.75</v>
      </c>
      <c r="N24" s="85">
        <v>0.25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1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2"/>
        <v>0.5</v>
      </c>
      <c r="I25" s="83"/>
      <c r="J25" s="84"/>
      <c r="K25" s="84"/>
      <c r="L25" s="84"/>
      <c r="M25" s="85">
        <v>0.75</v>
      </c>
      <c r="N25" s="85">
        <v>0.25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1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2"/>
        <v>0.5</v>
      </c>
      <c r="I26" s="83"/>
      <c r="J26" s="84"/>
      <c r="K26" s="84"/>
      <c r="L26" s="84"/>
      <c r="M26" s="85">
        <v>0.75</v>
      </c>
      <c r="N26" s="85">
        <v>0.25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1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2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1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2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145" customFormat="1" ht="20.100000000000001" customHeight="1" x14ac:dyDescent="0.45">
      <c r="A29" s="141"/>
      <c r="B29" s="136" t="s">
        <v>250</v>
      </c>
      <c r="C29" s="83">
        <f t="shared" si="1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2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143"/>
      <c r="R29" s="146"/>
    </row>
    <row r="30" spans="1:18" s="91" customFormat="1" ht="20.100000000000001" customHeight="1" x14ac:dyDescent="0.45">
      <c r="A30" s="78"/>
      <c r="B30" s="136" t="s">
        <v>250</v>
      </c>
      <c r="C30" s="93">
        <f t="shared" si="1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2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1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2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1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2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1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2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2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2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2.6388888888888919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5" priority="1" operator="equal">
      <formula>"جمعه"</formula>
    </cfRule>
  </conditionalFormatting>
  <hyperlinks>
    <hyperlink ref="O2" location="Sheet1!A1" display="©" xr:uid="{B8F620DE-9C2F-487B-84ED-5A1C2EEF63FD}"/>
  </hyperlinks>
  <printOptions horizontalCentered="1"/>
  <pageMargins left="0" right="0" top="0" bottom="0" header="0" footer="0"/>
  <pageSetup paperSize="9" scale="91" orientation="portrait" r:id="rId1"/>
  <headerFooter alignWithMargins="0"/>
  <rowBreaks count="1" manualBreakCount="1">
    <brk id="40" max="1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AC9A-AE55-47AA-A188-C9EE7C6ABAE7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5101130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98</v>
      </c>
      <c r="H3" s="179"/>
      <c r="I3" s="67" t="s">
        <v>235</v>
      </c>
      <c r="J3" s="67"/>
      <c r="K3" s="168" t="s">
        <v>339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 t="s">
        <v>250</v>
      </c>
      <c r="C9" s="80">
        <f t="shared" si="2"/>
        <v>-0.30555555555555552</v>
      </c>
      <c r="D9" s="81">
        <v>0.30555555555555552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9.7222222222223098E-2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4" priority="1" operator="equal">
      <formula>"جمعه"</formula>
    </cfRule>
  </conditionalFormatting>
  <hyperlinks>
    <hyperlink ref="O2" location="روکش!Print_Titles" display="©" xr:uid="{83F986D8-676D-480E-A44C-AA96A91709FF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04F4-5B98-4359-AF3C-5C4622F9CB2F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5101129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340</v>
      </c>
      <c r="H3" s="179"/>
      <c r="I3" s="67" t="s">
        <v>235</v>
      </c>
      <c r="J3" s="67"/>
      <c r="K3" s="168" t="s">
        <v>341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3" priority="1" operator="equal">
      <formula>"جمعه"</formula>
    </cfRule>
  </conditionalFormatting>
  <hyperlinks>
    <hyperlink ref="O2" location="روکش!Print_Titles" display="©" xr:uid="{A248232E-A7D5-4160-A68C-5DD5C9D38B7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ED1D-F064-415E-8337-DA9C5B3FE865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2.75" x14ac:dyDescent="0.2"/>
  <cols>
    <col min="1" max="1" width="0.75" style="77" customWidth="1"/>
    <col min="2" max="2" width="19.25" style="77" customWidth="1"/>
    <col min="3" max="3" width="9.625" style="77" hidden="1" customWidth="1"/>
    <col min="4" max="4" width="8.875" style="155" hidden="1" customWidth="1"/>
    <col min="5" max="5" width="8.125" style="155" customWidth="1"/>
    <col min="6" max="6" width="8.875" style="155" customWidth="1"/>
    <col min="7" max="7" width="5.25" style="124" customWidth="1"/>
    <col min="8" max="8" width="9.625" style="124" customWidth="1"/>
    <col min="9" max="10" width="6.625" style="124" customWidth="1"/>
    <col min="11" max="11" width="6.75" style="124" customWidth="1"/>
    <col min="12" max="12" width="7.625" style="124" customWidth="1"/>
    <col min="13" max="13" width="7.375" style="124" customWidth="1"/>
    <col min="14" max="14" width="7.25" style="77" customWidth="1"/>
    <col min="15" max="15" width="8.25" style="77" customWidth="1"/>
    <col min="16" max="16" width="8.875" style="77" customWidth="1"/>
    <col min="17" max="17" width="0.25" style="77" hidden="1" customWidth="1"/>
    <col min="18" max="16384" width="9.125" style="77"/>
  </cols>
  <sheetData>
    <row r="1" spans="1:19" ht="39.7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35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6.25" customHeight="1" thickBot="1" x14ac:dyDescent="0.7">
      <c r="A3" s="63"/>
      <c r="B3" s="63">
        <v>5101124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150"/>
      <c r="G3" s="169" t="s">
        <v>25</v>
      </c>
      <c r="H3" s="169"/>
      <c r="I3" s="67" t="s">
        <v>235</v>
      </c>
      <c r="J3" s="67"/>
      <c r="K3" s="168" t="s">
        <v>342</v>
      </c>
      <c r="L3" s="168"/>
      <c r="M3" s="168"/>
      <c r="N3" s="168"/>
      <c r="O3" s="169" t="s">
        <v>236</v>
      </c>
      <c r="P3" s="169"/>
      <c r="Q3" s="63"/>
    </row>
    <row r="4" spans="1:19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ht="20.100000000000001" customHeight="1" x14ac:dyDescent="0.45">
      <c r="A6" s="78"/>
      <c r="B6" s="96"/>
      <c r="C6" s="80">
        <f t="shared" ref="C6:C35" si="1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>M6-N6</f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ht="20.100000000000001" customHeight="1" x14ac:dyDescent="0.45">
      <c r="A7" s="78"/>
      <c r="B7" s="96"/>
      <c r="C7" s="80">
        <f t="shared" si="1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ref="H7:H35" si="2">M7-N7</f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1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2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1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2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ht="20.100000000000001" customHeight="1" x14ac:dyDescent="0.45">
      <c r="A10" s="78"/>
      <c r="B10" s="136"/>
      <c r="C10" s="80">
        <f t="shared" si="1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2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1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2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1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2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ht="20.100000000000001" customHeight="1" x14ac:dyDescent="0.45">
      <c r="A13" s="78"/>
      <c r="B13" s="136"/>
      <c r="C13" s="80">
        <f t="shared" si="1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2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ht="20.100000000000001" customHeight="1" x14ac:dyDescent="0.45">
      <c r="A14" s="78"/>
      <c r="B14" s="136"/>
      <c r="C14" s="80">
        <f t="shared" si="1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2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1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2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1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2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1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2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1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2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1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2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1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2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ht="20.100000000000001" customHeight="1" x14ac:dyDescent="0.45">
      <c r="A21" s="78"/>
      <c r="B21" s="136" t="s">
        <v>250</v>
      </c>
      <c r="C21" s="93">
        <f t="shared" si="1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2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1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2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1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2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ht="20.100000000000001" customHeight="1" x14ac:dyDescent="0.45">
      <c r="A24" s="78"/>
      <c r="B24" s="136" t="s">
        <v>250</v>
      </c>
      <c r="C24" s="93">
        <f t="shared" si="1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2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1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2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ht="20.100000000000001" customHeight="1" x14ac:dyDescent="0.45">
      <c r="A26" s="78"/>
      <c r="B26" s="136" t="s">
        <v>250</v>
      </c>
      <c r="C26" s="93">
        <f t="shared" si="1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2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ht="20.100000000000001" customHeight="1" x14ac:dyDescent="0.45">
      <c r="A27" s="78"/>
      <c r="B27" s="136" t="s">
        <v>250</v>
      </c>
      <c r="C27" s="93">
        <f t="shared" si="1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2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ht="20.100000000000001" customHeight="1" x14ac:dyDescent="0.45">
      <c r="A28" s="78"/>
      <c r="B28" s="136" t="s">
        <v>250</v>
      </c>
      <c r="C28" s="93">
        <f t="shared" si="1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2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1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2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1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2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1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2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136"/>
      <c r="C32" s="93">
        <f t="shared" si="1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2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0"/>
        <v>0.5</v>
      </c>
      <c r="F33" s="83"/>
      <c r="G33" s="83">
        <v>0</v>
      </c>
      <c r="H33" s="83">
        <f t="shared" si="2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2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1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2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1.388888888888888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2">
      <c r="A41" s="151"/>
      <c r="B41" s="151"/>
      <c r="C41" s="152"/>
      <c r="D41" s="152"/>
      <c r="E41" s="152"/>
      <c r="F41" s="152"/>
      <c r="G41" s="152"/>
      <c r="H41" s="152"/>
      <c r="I41" s="152"/>
      <c r="K41" s="152"/>
      <c r="L41" s="152"/>
      <c r="M41" s="152"/>
      <c r="N41" s="153"/>
      <c r="O41" s="153"/>
      <c r="P41" s="154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2" priority="1" operator="equal">
      <formula>"جمعه"</formula>
    </cfRule>
  </conditionalFormatting>
  <hyperlinks>
    <hyperlink ref="P2" location="روکش!Print_Titles" display="©" xr:uid="{701E97F0-BD0D-4C14-A112-932D974E60A1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1E40-FA14-47BA-BB5F-E544BBABD4B6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5101121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92</v>
      </c>
      <c r="H3" s="179"/>
      <c r="I3" s="67" t="s">
        <v>235</v>
      </c>
      <c r="J3" s="67"/>
      <c r="K3" s="168" t="s">
        <v>343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243</v>
      </c>
      <c r="C33" s="93">
        <f t="shared" si="2"/>
        <v>-1.3888888888888895E-2</v>
      </c>
      <c r="D33" s="94">
        <v>0.30555555555555552</v>
      </c>
      <c r="E33" s="82">
        <f t="shared" si="0"/>
        <v>0.29166666666666663</v>
      </c>
      <c r="F33" s="83"/>
      <c r="G33" s="83">
        <v>4.1666666666666699E-2</v>
      </c>
      <c r="H33" s="83">
        <f t="shared" si="1"/>
        <v>0.45833333333333331</v>
      </c>
      <c r="I33" s="83">
        <v>0.125</v>
      </c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-0.86111111111111027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9.4583333333333339</v>
      </c>
      <c r="I38" s="105">
        <f>SUM(I5:I35)</f>
        <v>0.125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1" priority="1" operator="equal">
      <formula>"جمعه"</formula>
    </cfRule>
  </conditionalFormatting>
  <hyperlinks>
    <hyperlink ref="O2" location="روکش!Print_Titles" display="©" xr:uid="{6F591263-629A-4A3D-B774-BFFE081332F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FC5B-C1CF-4432-8463-2AED0C95BBA1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5101120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90</v>
      </c>
      <c r="H3" s="179"/>
      <c r="I3" s="67" t="s">
        <v>235</v>
      </c>
      <c r="J3" s="67"/>
      <c r="K3" s="168" t="s">
        <v>344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272</v>
      </c>
      <c r="C5" s="80">
        <f>E5-D5-F5</f>
        <v>0.34027777777777785</v>
      </c>
      <c r="D5" s="81">
        <v>0.30555555555555552</v>
      </c>
      <c r="E5" s="82">
        <f t="shared" ref="E5:E35" si="0">H5-G5+F5-I5</f>
        <v>0.64583333333333337</v>
      </c>
      <c r="F5" s="83"/>
      <c r="G5" s="83">
        <v>4.1666666666666664E-2</v>
      </c>
      <c r="H5" s="83">
        <f t="shared" ref="H5:H35" si="1">M5-N5</f>
        <v>0.6875</v>
      </c>
      <c r="I5" s="83"/>
      <c r="J5" s="84"/>
      <c r="K5" s="84"/>
      <c r="L5" s="84"/>
      <c r="M5" s="85">
        <v>0.95833333333333337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272</v>
      </c>
      <c r="C6" s="80">
        <f t="shared" ref="C6:C33" si="2">E6-D6-F6</f>
        <v>0.25694444444444448</v>
      </c>
      <c r="D6" s="81">
        <v>0.30555555555555552</v>
      </c>
      <c r="E6" s="82">
        <f t="shared" si="0"/>
        <v>0.5625</v>
      </c>
      <c r="F6" s="83"/>
      <c r="G6" s="83">
        <v>4.1666666666666699E-2</v>
      </c>
      <c r="H6" s="83">
        <f t="shared" si="1"/>
        <v>0.60416666666666674</v>
      </c>
      <c r="I6" s="83"/>
      <c r="J6" s="84"/>
      <c r="K6" s="84"/>
      <c r="L6" s="84"/>
      <c r="M6" s="85">
        <v>0.875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0.26388888888888984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10.791666666666664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40" priority="1" operator="equal">
      <formula>"جمعه"</formula>
    </cfRule>
  </conditionalFormatting>
  <hyperlinks>
    <hyperlink ref="O2" location="روکش!Print_Titles" display="©" xr:uid="{E1F087F6-47C5-4051-9AFE-C53CD86D9824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A53D-B4BE-4689-A7D1-6D2A65D2281A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216</v>
      </c>
      <c r="H3" s="167"/>
      <c r="I3" s="67" t="s">
        <v>235</v>
      </c>
      <c r="J3" s="67"/>
      <c r="K3" s="168" t="s">
        <v>267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263</v>
      </c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0.51388888888888928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1" priority="1" operator="equal">
      <formula>"جمعه"</formula>
    </cfRule>
  </conditionalFormatting>
  <hyperlinks>
    <hyperlink ref="O2" location="روکش!Print_Titles" display="©" xr:uid="{9C9E604E-8C30-4550-B6A5-88F53677B4D2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2F93-A044-4430-AC8D-9D4390B9E453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5101118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88</v>
      </c>
      <c r="H3" s="179"/>
      <c r="I3" s="67" t="s">
        <v>235</v>
      </c>
      <c r="J3" s="67"/>
      <c r="K3" s="168" t="s">
        <v>345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14</v>
      </c>
      <c r="C18" s="80">
        <f t="shared" si="2"/>
        <v>-0.30555555555555552</v>
      </c>
      <c r="D18" s="81">
        <v>0.30555555555555552</v>
      </c>
      <c r="E18" s="82">
        <f t="shared" si="0"/>
        <v>0.41666666666666669</v>
      </c>
      <c r="F18" s="83">
        <v>0.41666666666666669</v>
      </c>
      <c r="G18" s="83">
        <v>0</v>
      </c>
      <c r="H18" s="83">
        <f t="shared" si="1"/>
        <v>0</v>
      </c>
      <c r="I18" s="83"/>
      <c r="J18" s="84">
        <v>1</v>
      </c>
      <c r="K18" s="84"/>
      <c r="L18" s="84"/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14</v>
      </c>
      <c r="C19" s="93">
        <f t="shared" si="2"/>
        <v>-0.30555555555555552</v>
      </c>
      <c r="D19" s="94">
        <v>0.30555555555555552</v>
      </c>
      <c r="E19" s="82">
        <f t="shared" si="0"/>
        <v>0.41666666666666669</v>
      </c>
      <c r="F19" s="83">
        <v>0.41666666666666669</v>
      </c>
      <c r="G19" s="83">
        <v>0</v>
      </c>
      <c r="H19" s="83">
        <f t="shared" si="1"/>
        <v>0</v>
      </c>
      <c r="I19" s="83"/>
      <c r="J19" s="84">
        <v>1</v>
      </c>
      <c r="K19" s="84"/>
      <c r="L19" s="84"/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14</v>
      </c>
      <c r="C20" s="93">
        <f t="shared" si="2"/>
        <v>-0.30555555555555552</v>
      </c>
      <c r="D20" s="94">
        <v>0.30555555555555552</v>
      </c>
      <c r="E20" s="82">
        <f t="shared" si="0"/>
        <v>0.41666666666666669</v>
      </c>
      <c r="F20" s="83">
        <v>0.41666666666666669</v>
      </c>
      <c r="G20" s="83">
        <v>0</v>
      </c>
      <c r="H20" s="83">
        <f t="shared" si="1"/>
        <v>0</v>
      </c>
      <c r="I20" s="83"/>
      <c r="J20" s="84">
        <v>1</v>
      </c>
      <c r="K20" s="84"/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-1.152777777777777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39">
        <f>SUM(E5:E35)</f>
        <v>10.416666666666666</v>
      </c>
      <c r="I38" s="105">
        <f>SUM(I5:I35)</f>
        <v>0</v>
      </c>
      <c r="J38" s="103">
        <f>SUM(J5:J35)</f>
        <v>3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22</v>
      </c>
      <c r="O38" s="108" t="s">
        <v>254</v>
      </c>
      <c r="P38" s="109">
        <f>30-J38-K38+1+3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9" priority="1" operator="equal">
      <formula>"جمعه"</formula>
    </cfRule>
  </conditionalFormatting>
  <hyperlinks>
    <hyperlink ref="O2" location="روکش!Print_Titles" display="©" xr:uid="{5F9FA633-E65B-4FF4-956F-397EACB21CD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4006-BFE6-4D91-A16F-E9CCD9076576}">
  <dimension ref="A1:T41"/>
  <sheetViews>
    <sheetView view="pageBreakPreview" zoomScale="115" zoomScaleSheetLayoutView="115" workbookViewId="0">
      <pane xSplit="1" ySplit="4" topLeftCell="B32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5101117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85</v>
      </c>
      <c r="H3" s="179"/>
      <c r="I3" s="67" t="s">
        <v>235</v>
      </c>
      <c r="J3" s="67"/>
      <c r="K3" s="168" t="s">
        <v>84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263</v>
      </c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 t="s">
        <v>263</v>
      </c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283</v>
      </c>
      <c r="C14" s="80">
        <f t="shared" si="2"/>
        <v>2.7777777777777735E-2</v>
      </c>
      <c r="D14" s="81">
        <v>0.30555555555555552</v>
      </c>
      <c r="E14" s="82">
        <f t="shared" si="0"/>
        <v>0.33333333333333326</v>
      </c>
      <c r="F14" s="83"/>
      <c r="G14" s="83">
        <v>4.1666666666666699E-2</v>
      </c>
      <c r="H14" s="83">
        <f t="shared" si="1"/>
        <v>0.37499999999999994</v>
      </c>
      <c r="I14" s="83"/>
      <c r="J14" s="84"/>
      <c r="K14" s="84"/>
      <c r="L14" s="84"/>
      <c r="M14" s="85">
        <v>0.72916666666666663</v>
      </c>
      <c r="N14" s="85">
        <v>0.35416666666666669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283</v>
      </c>
      <c r="C20" s="93">
        <f t="shared" si="2"/>
        <v>-3.4722222222222154E-2</v>
      </c>
      <c r="D20" s="94">
        <v>0.30555555555555552</v>
      </c>
      <c r="E20" s="82">
        <f t="shared" si="0"/>
        <v>0.27083333333333337</v>
      </c>
      <c r="F20" s="83"/>
      <c r="G20" s="83">
        <v>4.1666666666666699E-2</v>
      </c>
      <c r="H20" s="83">
        <f t="shared" si="1"/>
        <v>0.31250000000000006</v>
      </c>
      <c r="I20" s="83"/>
      <c r="J20" s="84"/>
      <c r="K20" s="84"/>
      <c r="L20" s="84"/>
      <c r="M20" s="85">
        <v>0.58333333333333337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283</v>
      </c>
      <c r="C29" s="93">
        <f t="shared" si="2"/>
        <v>4.8611111111111105E-2</v>
      </c>
      <c r="D29" s="94">
        <v>0.30555555555555552</v>
      </c>
      <c r="E29" s="82">
        <f t="shared" si="0"/>
        <v>0.35416666666666663</v>
      </c>
      <c r="F29" s="83"/>
      <c r="G29" s="83">
        <v>4.1666666666666699E-2</v>
      </c>
      <c r="H29" s="83">
        <f t="shared" si="1"/>
        <v>0.39583333333333331</v>
      </c>
      <c r="I29" s="83"/>
      <c r="J29" s="84"/>
      <c r="K29" s="84"/>
      <c r="L29" s="84"/>
      <c r="M29" s="85">
        <v>0.66666666666666663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0.63888888888888951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10.541666666666664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8" priority="1" operator="equal">
      <formula>"جمعه"</formula>
    </cfRule>
  </conditionalFormatting>
  <hyperlinks>
    <hyperlink ref="O2" location="روکش!Print_Titles" display="©" xr:uid="{8CA5443C-D893-4A28-8140-453A7191758A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B8B9-3BCF-49F8-8346-2876E9E0F1DB}">
  <dimension ref="A1:T41"/>
  <sheetViews>
    <sheetView view="pageBreakPreview" zoomScale="115" zoomScaleSheetLayoutView="115" workbookViewId="0">
      <pane xSplit="1" ySplit="4" topLeftCell="B3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187" t="s">
        <v>83</v>
      </c>
      <c r="H2" s="188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510109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9"/>
      <c r="H3" s="189"/>
      <c r="I3" s="67" t="s">
        <v>235</v>
      </c>
      <c r="J3" s="67"/>
      <c r="K3" s="168" t="s">
        <v>82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4.8611111111111105E-2</v>
      </c>
      <c r="D5" s="81">
        <v>0.30555555555555552</v>
      </c>
      <c r="E5" s="82">
        <f t="shared" ref="E5:E35" si="0">H5-G5+F5-I5</f>
        <v>0.35416666666666663</v>
      </c>
      <c r="F5" s="83"/>
      <c r="G5" s="83">
        <v>4.1666666666666664E-2</v>
      </c>
      <c r="H5" s="83">
        <f t="shared" ref="H5:H35" si="1">M5-N5</f>
        <v>0.39583333333333331</v>
      </c>
      <c r="I5" s="83"/>
      <c r="J5" s="84"/>
      <c r="K5" s="84"/>
      <c r="L5" s="84"/>
      <c r="M5" s="85">
        <v>0.72916666666666663</v>
      </c>
      <c r="N5" s="85">
        <v>0.33333333333333331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145" customFormat="1" ht="20.100000000000001" customHeight="1" x14ac:dyDescent="0.45">
      <c r="A13" s="141"/>
      <c r="B13" s="136"/>
      <c r="C13" s="142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143"/>
      <c r="R13" s="146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-0.15972222222222213</v>
      </c>
      <c r="D30" s="94">
        <v>0.30555555555555552</v>
      </c>
      <c r="E30" s="82">
        <f t="shared" si="0"/>
        <v>0.29166666666666674</v>
      </c>
      <c r="F30" s="83">
        <v>0.14583333333333334</v>
      </c>
      <c r="G30" s="83">
        <v>0</v>
      </c>
      <c r="H30" s="83">
        <f t="shared" si="1"/>
        <v>0.14583333333333337</v>
      </c>
      <c r="I30" s="83"/>
      <c r="J30" s="84"/>
      <c r="K30" s="84"/>
      <c r="L30" s="84"/>
      <c r="M30" s="85">
        <v>0.41666666666666669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1.0138888888888897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10.645833333333332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2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7" priority="1" operator="equal">
      <formula>"جمعه"</formula>
    </cfRule>
  </conditionalFormatting>
  <hyperlinks>
    <hyperlink ref="P2" location="روکش!Print_Titles" display="©" xr:uid="{A63FAC2E-B695-4659-94B0-7CD289C7A424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65E7-0BB6-4934-AABB-377884E7427E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510108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92" t="s">
        <v>81</v>
      </c>
      <c r="H3" s="192"/>
      <c r="I3" s="67" t="s">
        <v>235</v>
      </c>
      <c r="J3" s="67"/>
      <c r="K3" s="168" t="s">
        <v>80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283</v>
      </c>
      <c r="C6" s="80">
        <f t="shared" ref="C6:C33" si="2">E6-D6-F6</f>
        <v>9.0277777777777735E-2</v>
      </c>
      <c r="D6" s="81">
        <v>0.30555555555555552</v>
      </c>
      <c r="E6" s="82">
        <f t="shared" si="0"/>
        <v>0.39583333333333326</v>
      </c>
      <c r="F6" s="83"/>
      <c r="G6" s="83">
        <v>4.1666666666666664E-2</v>
      </c>
      <c r="H6" s="83">
        <f t="shared" si="1"/>
        <v>0.43749999999999994</v>
      </c>
      <c r="I6" s="83"/>
      <c r="J6" s="84"/>
      <c r="K6" s="84"/>
      <c r="L6" s="84"/>
      <c r="M6" s="85">
        <v>0.72916666666666663</v>
      </c>
      <c r="N6" s="85">
        <v>0.29166666666666669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0.28472222222222299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10.812499999999998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6" priority="1" operator="equal">
      <formula>"جمعه"</formula>
    </cfRule>
  </conditionalFormatting>
  <hyperlinks>
    <hyperlink ref="P2" location="روکش!Print_Titles" display="©" xr:uid="{94628325-7BDA-4BF7-A2DC-A313E8201F10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B5E9-37AF-4C72-B725-8AB8F2F75C39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5101106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79</v>
      </c>
      <c r="H3" s="179"/>
      <c r="I3" s="67" t="s">
        <v>235</v>
      </c>
      <c r="J3" s="67"/>
      <c r="K3" s="168" t="s">
        <v>78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0.30555555555555602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10.833333333333332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5" priority="1" operator="equal">
      <formula>"جمعه"</formula>
    </cfRule>
  </conditionalFormatting>
  <hyperlinks>
    <hyperlink ref="P2" location="روکش!Print_Titles" display="©" xr:uid="{102CEF89-A588-4E66-B36A-1656B5E9A4E2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C9DF-C7F7-47CB-B4D6-1BF52C188FFA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5101100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9" t="s">
        <v>30</v>
      </c>
      <c r="H3" s="179"/>
      <c r="I3" s="67" t="s">
        <v>235</v>
      </c>
      <c r="J3" s="67"/>
      <c r="K3" s="168" t="s">
        <v>346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1.7638888888888899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12.08333333333333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2</v>
      </c>
      <c r="M38" s="106" t="s">
        <v>254</v>
      </c>
      <c r="N38" s="107">
        <f>30-L38-K38-J38+1</f>
        <v>29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4" priority="1" operator="equal">
      <formula>"جمعه"</formula>
    </cfRule>
  </conditionalFormatting>
  <hyperlinks>
    <hyperlink ref="P2" location="روکش!Print_Titles" display="©" xr:uid="{CAC474D6-4187-4450-BF00-E0BD62F46A2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394B-9897-421C-ACE9-EE731CD6664D}">
  <dimension ref="A1:T41"/>
  <sheetViews>
    <sheetView view="pageBreakPreview" zoomScale="115" zoomScaleSheetLayoutView="115" workbookViewId="0">
      <pane xSplit="1" ySplit="4" topLeftCell="B26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510196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30</v>
      </c>
      <c r="H3" s="185"/>
      <c r="I3" s="67" t="s">
        <v>235</v>
      </c>
      <c r="J3" s="67"/>
      <c r="K3" s="168" t="s">
        <v>347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0.51388888888888973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96"/>
      <c r="C37" s="197"/>
      <c r="D37" s="197"/>
      <c r="E37" s="197"/>
      <c r="F37" s="198"/>
      <c r="G37" s="199" t="s">
        <v>8</v>
      </c>
      <c r="H37" s="200"/>
      <c r="I37" s="101" t="s">
        <v>243</v>
      </c>
      <c r="J37" s="102" t="s">
        <v>14</v>
      </c>
      <c r="K37" s="101" t="s">
        <v>244</v>
      </c>
      <c r="L37" s="101" t="s">
        <v>245</v>
      </c>
      <c r="M37" s="199" t="s">
        <v>251</v>
      </c>
      <c r="N37" s="200"/>
      <c r="O37" s="201" t="s">
        <v>252</v>
      </c>
      <c r="P37" s="202"/>
      <c r="Q37" s="89"/>
    </row>
    <row r="38" spans="1:20" s="91" customFormat="1" ht="24.95" customHeight="1" thickBot="1" x14ac:dyDescent="0.5">
      <c r="A38" s="100"/>
      <c r="B38" s="193"/>
      <c r="C38" s="194"/>
      <c r="D38" s="194"/>
      <c r="E38" s="194"/>
      <c r="F38" s="195"/>
      <c r="G38" s="103" t="s">
        <v>253</v>
      </c>
      <c r="H38" s="104">
        <f>SUM(E5:E35)</f>
        <v>10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3" priority="1" operator="equal">
      <formula>"جمعه"</formula>
    </cfRule>
  </conditionalFormatting>
  <hyperlinks>
    <hyperlink ref="P2" location="روکش!Print_Titles" display="©" xr:uid="{F1EABB54-DE19-4D0C-ACA7-7F1175BA35EB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EA67-18D9-4210-9040-566508BA4B72}">
  <dimension ref="A1:T41"/>
  <sheetViews>
    <sheetView view="pageBreakPreview" zoomScale="115" zoomScaleSheetLayoutView="115" workbookViewId="0">
      <pane xSplit="1" ySplit="4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510194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348</v>
      </c>
      <c r="H3" s="185"/>
      <c r="I3" s="67" t="s">
        <v>235</v>
      </c>
      <c r="J3" s="67"/>
      <c r="K3" s="168" t="s">
        <v>349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275</v>
      </c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 t="s">
        <v>283</v>
      </c>
      <c r="C14" s="80">
        <f t="shared" si="2"/>
        <v>-0.13888888888888881</v>
      </c>
      <c r="D14" s="81">
        <v>0.30555555555555552</v>
      </c>
      <c r="E14" s="82">
        <f t="shared" si="0"/>
        <v>0.16666666666666671</v>
      </c>
      <c r="F14" s="83"/>
      <c r="G14" s="83">
        <v>4.1666666666666664E-2</v>
      </c>
      <c r="H14" s="83">
        <f t="shared" si="1"/>
        <v>0.20833333333333337</v>
      </c>
      <c r="I14" s="83"/>
      <c r="J14" s="84"/>
      <c r="K14" s="84"/>
      <c r="L14" s="84"/>
      <c r="M14" s="85">
        <v>0.47916666666666669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96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9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79"/>
      <c r="C36" s="99">
        <f>SUM(C5:C35)</f>
        <v>5.555555555555608E-2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10.58333333333333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5</v>
      </c>
      <c r="M38" s="106" t="s">
        <v>254</v>
      </c>
      <c r="N38" s="107">
        <f>30-L38-K38-J38+1</f>
        <v>26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2" priority="1" operator="equal">
      <formula>"جمعه"</formula>
    </cfRule>
  </conditionalFormatting>
  <hyperlinks>
    <hyperlink ref="P2" location="روکش!Print_Titles" display="©" xr:uid="{DE68DEF3-0687-4C5B-8E94-10A2B6668840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E41F-4584-43EC-8AD3-2E0575FE2F15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37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510185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25</v>
      </c>
      <c r="H3" s="185"/>
      <c r="I3" s="67" t="s">
        <v>235</v>
      </c>
      <c r="J3" s="67"/>
      <c r="K3" s="168" t="s">
        <v>350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156">
        <v>0</v>
      </c>
      <c r="H5" s="156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2">E6-D6-F6</f>
        <v>0.19444444444444448</v>
      </c>
      <c r="D6" s="81">
        <v>0.30555555555555552</v>
      </c>
      <c r="E6" s="82">
        <f t="shared" si="0"/>
        <v>0.5</v>
      </c>
      <c r="F6" s="83"/>
      <c r="G6" s="156">
        <v>0</v>
      </c>
      <c r="H6" s="156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156">
        <v>0</v>
      </c>
      <c r="H7" s="156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0.19444444444444398</v>
      </c>
      <c r="D8" s="81">
        <v>0.30555555555555602</v>
      </c>
      <c r="E8" s="82">
        <f t="shared" si="0"/>
        <v>0.5</v>
      </c>
      <c r="F8" s="83"/>
      <c r="G8" s="156">
        <v>0</v>
      </c>
      <c r="H8" s="156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263</v>
      </c>
      <c r="C9" s="80">
        <f t="shared" si="2"/>
        <v>0.19444444444444398</v>
      </c>
      <c r="D9" s="81">
        <v>0.30555555555555602</v>
      </c>
      <c r="E9" s="82">
        <f t="shared" si="0"/>
        <v>0.5</v>
      </c>
      <c r="F9" s="83"/>
      <c r="G9" s="156">
        <v>0</v>
      </c>
      <c r="H9" s="156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0.19444444444444398</v>
      </c>
      <c r="D10" s="81">
        <v>0.30555555555555602</v>
      </c>
      <c r="E10" s="82">
        <f t="shared" si="0"/>
        <v>0.5</v>
      </c>
      <c r="F10" s="83"/>
      <c r="G10" s="156">
        <v>0</v>
      </c>
      <c r="H10" s="156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156">
        <v>0</v>
      </c>
      <c r="H11" s="156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156">
        <v>0</v>
      </c>
      <c r="H12" s="156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156">
        <v>0</v>
      </c>
      <c r="H13" s="156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156">
        <v>0</v>
      </c>
      <c r="H14" s="156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0.15277777777777801</v>
      </c>
      <c r="D15" s="81">
        <v>0.34722222222222199</v>
      </c>
      <c r="E15" s="82">
        <f t="shared" si="0"/>
        <v>0.5</v>
      </c>
      <c r="F15" s="83"/>
      <c r="G15" s="156">
        <v>0</v>
      </c>
      <c r="H15" s="156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283</v>
      </c>
      <c r="C16" s="80">
        <f t="shared" si="2"/>
        <v>6.9444444444444309E-2</v>
      </c>
      <c r="D16" s="81">
        <v>0.38888888888888901</v>
      </c>
      <c r="E16" s="82">
        <f t="shared" si="0"/>
        <v>0.45833333333333331</v>
      </c>
      <c r="F16" s="83"/>
      <c r="G16" s="156">
        <v>0</v>
      </c>
      <c r="H16" s="156">
        <f t="shared" si="1"/>
        <v>0.45833333333333331</v>
      </c>
      <c r="I16" s="83"/>
      <c r="J16" s="84"/>
      <c r="K16" s="84"/>
      <c r="L16" s="84"/>
      <c r="M16" s="85">
        <v>0.75</v>
      </c>
      <c r="N16" s="85">
        <v>0.29166666666666669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6.9444444444443976E-2</v>
      </c>
      <c r="D17" s="81">
        <v>0.43055555555555602</v>
      </c>
      <c r="E17" s="82">
        <f t="shared" si="0"/>
        <v>0.5</v>
      </c>
      <c r="F17" s="83"/>
      <c r="G17" s="156">
        <v>0</v>
      </c>
      <c r="H17" s="156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156">
        <v>0</v>
      </c>
      <c r="H18" s="156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156">
        <v>0</v>
      </c>
      <c r="H19" s="156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 t="s">
        <v>283</v>
      </c>
      <c r="C20" s="93">
        <f t="shared" si="2"/>
        <v>0.17361111111111116</v>
      </c>
      <c r="D20" s="94">
        <v>0.30555555555555552</v>
      </c>
      <c r="E20" s="82">
        <f t="shared" si="0"/>
        <v>0.47916666666666669</v>
      </c>
      <c r="F20" s="83"/>
      <c r="G20" s="156">
        <v>0</v>
      </c>
      <c r="H20" s="156">
        <f t="shared" si="1"/>
        <v>0.47916666666666669</v>
      </c>
      <c r="I20" s="83"/>
      <c r="J20" s="84"/>
      <c r="K20" s="84"/>
      <c r="L20" s="84"/>
      <c r="M20" s="85">
        <v>0.75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156">
        <v>0</v>
      </c>
      <c r="H21" s="156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145" customFormat="1" ht="20.100000000000001" customHeight="1" x14ac:dyDescent="0.45">
      <c r="A22" s="141"/>
      <c r="B22" s="96" t="s">
        <v>250</v>
      </c>
      <c r="C22" s="8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156">
        <v>0</v>
      </c>
      <c r="H22" s="156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143"/>
      <c r="R22" s="146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156">
        <v>0</v>
      </c>
      <c r="H23" s="156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156">
        <v>0</v>
      </c>
      <c r="H24" s="156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283</v>
      </c>
      <c r="C25" s="93">
        <f t="shared" si="2"/>
        <v>0.11111111111111116</v>
      </c>
      <c r="D25" s="94">
        <v>0.30555555555555552</v>
      </c>
      <c r="E25" s="82">
        <f t="shared" si="0"/>
        <v>0.41666666666666669</v>
      </c>
      <c r="F25" s="83"/>
      <c r="G25" s="156">
        <v>0</v>
      </c>
      <c r="H25" s="156">
        <f t="shared" si="1"/>
        <v>0.41666666666666669</v>
      </c>
      <c r="I25" s="83"/>
      <c r="J25" s="84"/>
      <c r="K25" s="84"/>
      <c r="L25" s="84"/>
      <c r="M25" s="85">
        <v>0.75</v>
      </c>
      <c r="N25" s="85">
        <v>0.33333333333333331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283</v>
      </c>
      <c r="C26" s="93">
        <f t="shared" si="2"/>
        <v>0.17361111111111116</v>
      </c>
      <c r="D26" s="94">
        <v>0.30555555555555552</v>
      </c>
      <c r="E26" s="82">
        <f t="shared" si="0"/>
        <v>0.47916666666666669</v>
      </c>
      <c r="F26" s="83"/>
      <c r="G26" s="156">
        <v>0</v>
      </c>
      <c r="H26" s="156">
        <f t="shared" si="1"/>
        <v>0.47916666666666669</v>
      </c>
      <c r="I26" s="83"/>
      <c r="J26" s="84"/>
      <c r="K26" s="84"/>
      <c r="L26" s="84"/>
      <c r="M26" s="85">
        <v>0.75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156">
        <v>0</v>
      </c>
      <c r="H27" s="156">
        <f t="shared" si="1"/>
        <v>0.5</v>
      </c>
      <c r="I27" s="83"/>
      <c r="J27" s="84"/>
      <c r="K27" s="84"/>
      <c r="L27" s="84"/>
      <c r="M27" s="85">
        <v>0.75</v>
      </c>
      <c r="N27" s="85">
        <v>0.25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96" t="s">
        <v>283</v>
      </c>
      <c r="C28" s="93">
        <f t="shared" si="2"/>
        <v>-1.388888888888884E-2</v>
      </c>
      <c r="D28" s="94">
        <v>0.30555555555555552</v>
      </c>
      <c r="E28" s="82">
        <f t="shared" si="0"/>
        <v>0.29166666666666669</v>
      </c>
      <c r="F28" s="83"/>
      <c r="G28" s="156">
        <v>0</v>
      </c>
      <c r="H28" s="156">
        <f t="shared" si="1"/>
        <v>0.29166666666666669</v>
      </c>
      <c r="I28" s="83"/>
      <c r="J28" s="84"/>
      <c r="K28" s="84"/>
      <c r="L28" s="84"/>
      <c r="M28" s="85">
        <v>0.5625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156">
        <v>0</v>
      </c>
      <c r="H29" s="156">
        <f t="shared" si="1"/>
        <v>0.5</v>
      </c>
      <c r="I29" s="83"/>
      <c r="J29" s="84"/>
      <c r="K29" s="84"/>
      <c r="L29" s="84"/>
      <c r="M29" s="85">
        <v>0.75</v>
      </c>
      <c r="N29" s="85">
        <v>0.25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156">
        <v>0</v>
      </c>
      <c r="H30" s="156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156">
        <v>0</v>
      </c>
      <c r="H31" s="156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156">
        <v>0</v>
      </c>
      <c r="H32" s="156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/>
      <c r="D33" s="94"/>
      <c r="E33" s="82">
        <f t="shared" si="0"/>
        <v>0.5</v>
      </c>
      <c r="F33" s="83"/>
      <c r="G33" s="156">
        <v>0</v>
      </c>
      <c r="H33" s="156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0.5</v>
      </c>
      <c r="F34" s="83"/>
      <c r="G34" s="156">
        <v>0</v>
      </c>
      <c r="H34" s="156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>
        <f t="shared" si="2"/>
        <v>0.19444444444444448</v>
      </c>
      <c r="D35" s="94">
        <v>0.30555555555555552</v>
      </c>
      <c r="E35" s="82">
        <f t="shared" si="0"/>
        <v>0.5</v>
      </c>
      <c r="F35" s="83"/>
      <c r="G35" s="156">
        <v>0</v>
      </c>
      <c r="H35" s="156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3.5138888888888893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13.624999999999998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3</v>
      </c>
      <c r="M38" s="106" t="s">
        <v>254</v>
      </c>
      <c r="N38" s="107">
        <f>30-L38-K38-J38+1</f>
        <v>28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1" priority="1" operator="equal">
      <formula>"جمعه"</formula>
    </cfRule>
  </conditionalFormatting>
  <hyperlinks>
    <hyperlink ref="P2" location="روکش!Print_Titles" display="©" xr:uid="{3DBBD2D8-9A2D-4C82-81FA-C1C1EF3B6B93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4EA6-9B91-4AFF-A10C-1817A035F004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7.75" style="127" customWidth="1"/>
    <col min="7" max="7" width="7.2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6.125" style="128" customWidth="1"/>
    <col min="14" max="14" width="6" style="60" customWidth="1"/>
    <col min="15" max="15" width="8.25" style="60" customWidth="1"/>
    <col min="16" max="16" width="9.2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510179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8" t="s">
        <v>73</v>
      </c>
      <c r="H3" s="178"/>
      <c r="I3" s="67" t="s">
        <v>235</v>
      </c>
      <c r="J3" s="67"/>
      <c r="K3" s="168" t="s">
        <v>351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8" t="s">
        <v>352</v>
      </c>
      <c r="C18" s="80">
        <f t="shared" si="2"/>
        <v>0.25694444444444448</v>
      </c>
      <c r="D18" s="81">
        <v>0.30555555555555552</v>
      </c>
      <c r="E18" s="82">
        <f t="shared" si="0"/>
        <v>0.5625</v>
      </c>
      <c r="F18" s="83"/>
      <c r="G18" s="83">
        <v>4.1666666666666699E-2</v>
      </c>
      <c r="H18" s="83">
        <f t="shared" si="1"/>
        <v>0.60416666666666674</v>
      </c>
      <c r="I18" s="83"/>
      <c r="J18" s="84"/>
      <c r="K18" s="84"/>
      <c r="L18" s="84"/>
      <c r="M18" s="85">
        <v>0.875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283</v>
      </c>
      <c r="C32" s="93">
        <f t="shared" si="2"/>
        <v>-0.11805555555555552</v>
      </c>
      <c r="D32" s="94">
        <v>0.30555555555555552</v>
      </c>
      <c r="E32" s="82">
        <f t="shared" si="0"/>
        <v>0.1875</v>
      </c>
      <c r="F32" s="83"/>
      <c r="G32" s="83">
        <v>0</v>
      </c>
      <c r="H32" s="83">
        <f t="shared" si="1"/>
        <v>0.1875</v>
      </c>
      <c r="I32" s="83"/>
      <c r="J32" s="84"/>
      <c r="K32" s="84"/>
      <c r="L32" s="84"/>
      <c r="M32" s="85">
        <v>0.45833333333333331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0.63888888888888973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10.333333333333332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25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30" priority="1" operator="equal">
      <formula>"جمعه"</formula>
    </cfRule>
  </conditionalFormatting>
  <hyperlinks>
    <hyperlink ref="P2" location="روکش!Print_Titles" display="©" xr:uid="{9C6A7CEE-7141-4EAE-B0D0-6C3264E60D9B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1A21-4D9A-4FC6-B22B-C8108B8741E2}">
  <dimension ref="A1:T41"/>
  <sheetViews>
    <sheetView view="pageBreakPreview" zoomScale="115" zoomScaleSheetLayoutView="115" workbookViewId="0">
      <pane xSplit="1" ySplit="4" topLeftCell="B1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125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232</v>
      </c>
      <c r="P2" s="61"/>
    </row>
    <row r="3" spans="1:19" ht="24.75" customHeight="1" thickBot="1" x14ac:dyDescent="0.7">
      <c r="A3" s="63"/>
      <c r="B3" s="129">
        <v>5101245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7" t="s">
        <v>268</v>
      </c>
      <c r="H3" s="167"/>
      <c r="I3" s="67" t="s">
        <v>235</v>
      </c>
      <c r="J3" s="67"/>
      <c r="K3" s="168" t="s">
        <v>213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130" t="s">
        <v>237</v>
      </c>
      <c r="C4" s="131" t="s">
        <v>238</v>
      </c>
      <c r="D4" s="132" t="s">
        <v>239</v>
      </c>
      <c r="E4" s="132" t="s">
        <v>8</v>
      </c>
      <c r="F4" s="133" t="s">
        <v>240</v>
      </c>
      <c r="G4" s="133" t="s">
        <v>241</v>
      </c>
      <c r="H4" s="133" t="s">
        <v>242</v>
      </c>
      <c r="I4" s="133" t="s">
        <v>243</v>
      </c>
      <c r="J4" s="133" t="s">
        <v>14</v>
      </c>
      <c r="K4" s="133" t="s">
        <v>244</v>
      </c>
      <c r="L4" s="134" t="s">
        <v>245</v>
      </c>
      <c r="M4" s="135" t="s">
        <v>246</v>
      </c>
      <c r="N4" s="133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14</v>
      </c>
      <c r="C7" s="80">
        <f t="shared" si="2"/>
        <v>-0.30555555555555552</v>
      </c>
      <c r="D7" s="81">
        <v>0.30555555555555552</v>
      </c>
      <c r="E7" s="82">
        <f t="shared" si="0"/>
        <v>0.41666666666666669</v>
      </c>
      <c r="F7" s="83">
        <v>0.41666666666666669</v>
      </c>
      <c r="G7" s="83">
        <v>0</v>
      </c>
      <c r="H7" s="83">
        <f t="shared" si="1"/>
        <v>0</v>
      </c>
      <c r="I7" s="83"/>
      <c r="J7" s="84">
        <v>1</v>
      </c>
      <c r="K7" s="84"/>
      <c r="L7" s="84"/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14</v>
      </c>
      <c r="C8" s="80">
        <f t="shared" si="2"/>
        <v>-0.30555555555555552</v>
      </c>
      <c r="D8" s="81">
        <v>0.30555555555555552</v>
      </c>
      <c r="E8" s="82">
        <f t="shared" si="0"/>
        <v>0.41666666666666669</v>
      </c>
      <c r="F8" s="83">
        <v>0.41666666666666669</v>
      </c>
      <c r="G8" s="83">
        <v>0</v>
      </c>
      <c r="H8" s="83">
        <f t="shared" si="1"/>
        <v>0</v>
      </c>
      <c r="I8" s="83"/>
      <c r="J8" s="84">
        <v>1</v>
      </c>
      <c r="K8" s="84"/>
      <c r="L8" s="84"/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243</v>
      </c>
      <c r="C16" s="80">
        <f t="shared" si="2"/>
        <v>-0.11805555555555552</v>
      </c>
      <c r="D16" s="81">
        <v>0.30555555555555552</v>
      </c>
      <c r="E16" s="82">
        <f t="shared" si="0"/>
        <v>0.375</v>
      </c>
      <c r="F16" s="83">
        <v>0.1875</v>
      </c>
      <c r="G16" s="83">
        <v>0</v>
      </c>
      <c r="H16" s="83">
        <f t="shared" si="1"/>
        <v>0.1875</v>
      </c>
      <c r="I16" s="83"/>
      <c r="J16" s="84"/>
      <c r="K16" s="84"/>
      <c r="L16" s="84"/>
      <c r="M16" s="85">
        <v>0.45833333333333331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269</v>
      </c>
      <c r="C24" s="93">
        <f t="shared" si="2"/>
        <v>-7.6388888888888867E-2</v>
      </c>
      <c r="D24" s="94">
        <v>0.30555555555555552</v>
      </c>
      <c r="E24" s="82">
        <f t="shared" si="0"/>
        <v>0.22916666666666666</v>
      </c>
      <c r="F24" s="83"/>
      <c r="G24" s="83">
        <v>4.1666666666666664E-2</v>
      </c>
      <c r="H24" s="83">
        <f t="shared" si="1"/>
        <v>0.27083333333333331</v>
      </c>
      <c r="I24" s="83"/>
      <c r="J24" s="84"/>
      <c r="K24" s="84"/>
      <c r="L24" s="84"/>
      <c r="M24" s="85">
        <v>0.72916666666666663</v>
      </c>
      <c r="N24" s="85">
        <v>0.45833333333333331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4.1666666666666664E-2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-1.7777777777777768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9.3541666666666661</v>
      </c>
      <c r="I38" s="105">
        <f>SUM(I5:I35)</f>
        <v>0</v>
      </c>
      <c r="J38" s="103">
        <f>SUM(J5:J35)</f>
        <v>2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21</v>
      </c>
      <c r="O38" s="108" t="s">
        <v>254</v>
      </c>
      <c r="P38" s="109">
        <f>30-J38-K38+1+2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110" priority="1" operator="equal">
      <formula>"جمعه"</formula>
    </cfRule>
  </conditionalFormatting>
  <hyperlinks>
    <hyperlink ref="O2" location="روکش!Print_Titles" display="©" xr:uid="{61625167-4618-40C1-A5CD-2C13F8E88268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DF4A-A7C9-4199-B9CD-0EA6B6F698A5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6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37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510174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50</v>
      </c>
      <c r="H3" s="185"/>
      <c r="I3" s="67" t="s">
        <v>235</v>
      </c>
      <c r="J3" s="67"/>
      <c r="K3" s="168" t="s">
        <v>353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145" customFormat="1" ht="20.100000000000001" customHeight="1" x14ac:dyDescent="0.2">
      <c r="A5" s="141"/>
      <c r="B5" s="96"/>
      <c r="C5" s="142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157"/>
      <c r="R5" s="158"/>
      <c r="S5" s="158"/>
    </row>
    <row r="6" spans="1:19" s="145" customFormat="1" ht="20.100000000000001" customHeight="1" x14ac:dyDescent="0.45">
      <c r="A6" s="141"/>
      <c r="B6" s="96"/>
      <c r="C6" s="142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143"/>
      <c r="R6" s="146"/>
    </row>
    <row r="7" spans="1:19" s="145" customFormat="1" ht="20.100000000000001" customHeight="1" x14ac:dyDescent="0.45">
      <c r="A7" s="141"/>
      <c r="B7" s="96" t="s">
        <v>243</v>
      </c>
      <c r="C7" s="142">
        <f t="shared" si="2"/>
        <v>-7.638888888888884E-2</v>
      </c>
      <c r="D7" s="81">
        <v>0.30555555555555552</v>
      </c>
      <c r="E7" s="82">
        <f t="shared" si="0"/>
        <v>0.22916666666666669</v>
      </c>
      <c r="F7" s="83"/>
      <c r="G7" s="83">
        <v>0</v>
      </c>
      <c r="H7" s="83">
        <f t="shared" si="1"/>
        <v>0.22916666666666669</v>
      </c>
      <c r="I7" s="83"/>
      <c r="J7" s="84"/>
      <c r="K7" s="84"/>
      <c r="L7" s="84"/>
      <c r="M7" s="85">
        <v>0.5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143"/>
      <c r="R7" s="146"/>
    </row>
    <row r="8" spans="1:19" s="145" customFormat="1" ht="20.100000000000001" customHeight="1" x14ac:dyDescent="0.45">
      <c r="A8" s="141"/>
      <c r="B8" s="96"/>
      <c r="C8" s="142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143"/>
      <c r="R8" s="146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283</v>
      </c>
      <c r="C19" s="93">
        <f t="shared" si="2"/>
        <v>2.7777777777777735E-2</v>
      </c>
      <c r="D19" s="94">
        <v>0.30555555555555552</v>
      </c>
      <c r="E19" s="82">
        <f t="shared" si="0"/>
        <v>0.33333333333333326</v>
      </c>
      <c r="F19" s="83"/>
      <c r="G19" s="83">
        <v>4.1666666666666664E-2</v>
      </c>
      <c r="H19" s="83">
        <f t="shared" si="1"/>
        <v>0.37499999999999994</v>
      </c>
      <c r="I19" s="83"/>
      <c r="J19" s="84"/>
      <c r="K19" s="84"/>
      <c r="L19" s="84"/>
      <c r="M19" s="85">
        <v>0.72916666666666663</v>
      </c>
      <c r="N19" s="85">
        <v>0.35416666666666669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4.1666666666666664E-2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 t="s">
        <v>272</v>
      </c>
      <c r="C24" s="93">
        <f t="shared" si="2"/>
        <v>0.3611111111111111</v>
      </c>
      <c r="D24" s="94">
        <v>0.30555555555555552</v>
      </c>
      <c r="E24" s="82">
        <f t="shared" si="0"/>
        <v>0.66666666666666663</v>
      </c>
      <c r="F24" s="83"/>
      <c r="G24" s="83">
        <v>4.1666666666666664E-2</v>
      </c>
      <c r="H24" s="83">
        <f t="shared" si="1"/>
        <v>0.70833333333333326</v>
      </c>
      <c r="I24" s="83"/>
      <c r="J24" s="84"/>
      <c r="K24" s="84"/>
      <c r="L24" s="84"/>
      <c r="M24" s="85">
        <v>0.97916666666666663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272</v>
      </c>
      <c r="C25" s="93">
        <f t="shared" si="2"/>
        <v>0.34027777777777785</v>
      </c>
      <c r="D25" s="94">
        <v>0.30555555555555552</v>
      </c>
      <c r="E25" s="82">
        <f t="shared" si="0"/>
        <v>0.64583333333333337</v>
      </c>
      <c r="F25" s="83"/>
      <c r="G25" s="83">
        <v>4.1666666666666664E-2</v>
      </c>
      <c r="H25" s="83">
        <f t="shared" si="1"/>
        <v>0.6875</v>
      </c>
      <c r="I25" s="83"/>
      <c r="J25" s="84"/>
      <c r="K25" s="84"/>
      <c r="L25" s="84"/>
      <c r="M25" s="85">
        <v>0.72916666666666663</v>
      </c>
      <c r="N25" s="85">
        <v>4.1666666666666664E-2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4.1666666666666664E-2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283</v>
      </c>
      <c r="C29" s="93">
        <f t="shared" si="2"/>
        <v>6.9444444444444475E-2</v>
      </c>
      <c r="D29" s="94">
        <v>0.30555555555555552</v>
      </c>
      <c r="E29" s="82">
        <f t="shared" si="0"/>
        <v>0.375</v>
      </c>
      <c r="F29" s="83"/>
      <c r="G29" s="83">
        <v>4.1666666666666664E-2</v>
      </c>
      <c r="H29" s="83">
        <f t="shared" si="1"/>
        <v>0.41666666666666669</v>
      </c>
      <c r="I29" s="83"/>
      <c r="J29" s="84"/>
      <c r="K29" s="84"/>
      <c r="L29" s="84"/>
      <c r="M29" s="85">
        <v>0.6875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8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9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-0.98611111111111005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9.3333333333333321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9</v>
      </c>
      <c r="M38" s="106" t="s">
        <v>254</v>
      </c>
      <c r="N38" s="107">
        <f>30-L38-K38-J38+1</f>
        <v>22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9" priority="1" operator="equal">
      <formula>"جمعه"</formula>
    </cfRule>
  </conditionalFormatting>
  <hyperlinks>
    <hyperlink ref="P2" location="روکش!Print_Titles" display="©" xr:uid="{F828BED4-DD63-4F75-A915-476E5A0105A7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4BE8-E98A-4D0A-BBD0-9DA3D39BD8A5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7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625" style="128" customWidth="1"/>
    <col min="13" max="13" width="6.75" style="128" customWidth="1"/>
    <col min="14" max="14" width="6.62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510173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28</v>
      </c>
      <c r="H3" s="185"/>
      <c r="I3" s="67" t="s">
        <v>235</v>
      </c>
      <c r="J3" s="67"/>
      <c r="K3" s="168" t="s">
        <v>354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-0.30555555555555552</v>
      </c>
      <c r="D10" s="81">
        <v>0.30555555555555552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4.1666666666666664E-2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272</v>
      </c>
      <c r="C22" s="93">
        <f t="shared" si="2"/>
        <v>0.3611111111111111</v>
      </c>
      <c r="D22" s="94">
        <v>0.30555555555555552</v>
      </c>
      <c r="E22" s="82">
        <f t="shared" si="0"/>
        <v>0.66666666666666663</v>
      </c>
      <c r="F22" s="83"/>
      <c r="G22" s="83">
        <v>4.1666666666666664E-2</v>
      </c>
      <c r="H22" s="83">
        <f t="shared" si="1"/>
        <v>0.70833333333333326</v>
      </c>
      <c r="I22" s="83"/>
      <c r="J22" s="84"/>
      <c r="K22" s="84"/>
      <c r="L22" s="84"/>
      <c r="M22" s="85">
        <v>0.97916666666666663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145" customFormat="1" ht="20.100000000000001" customHeight="1" x14ac:dyDescent="0.45">
      <c r="A23" s="141"/>
      <c r="B23" s="96" t="s">
        <v>272</v>
      </c>
      <c r="C23" s="83">
        <f t="shared" si="2"/>
        <v>0.36111111111111127</v>
      </c>
      <c r="D23" s="94">
        <v>0.30555555555555552</v>
      </c>
      <c r="E23" s="82">
        <f t="shared" si="0"/>
        <v>0.87500000000000011</v>
      </c>
      <c r="F23" s="83">
        <v>0.20833333333333334</v>
      </c>
      <c r="G23" s="83">
        <v>4.1666666666666664E-2</v>
      </c>
      <c r="H23" s="83">
        <f t="shared" si="1"/>
        <v>0.70833333333333337</v>
      </c>
      <c r="I23" s="83"/>
      <c r="J23" s="84"/>
      <c r="K23" s="84"/>
      <c r="L23" s="84"/>
      <c r="M23" s="85">
        <v>0.75</v>
      </c>
      <c r="N23" s="85">
        <v>4.1666666666666664E-2</v>
      </c>
      <c r="O23" s="83" t="str">
        <f>'[2]تغییر تاریخ'!A20</f>
        <v>جمعه</v>
      </c>
      <c r="P23" s="86" t="str">
        <f>'[2]تغییر تاریخ'!B20</f>
        <v>1404/02/19</v>
      </c>
      <c r="Q23" s="143"/>
      <c r="R23" s="146"/>
    </row>
    <row r="24" spans="1:18" s="77" customFormat="1" ht="20.100000000000001" customHeight="1" x14ac:dyDescent="0.45">
      <c r="A24" s="78"/>
      <c r="B24" s="9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4.1666666666666664E-2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272</v>
      </c>
      <c r="C25" s="93">
        <f t="shared" si="2"/>
        <v>0.3611111111111111</v>
      </c>
      <c r="D25" s="94">
        <v>0.30555555555555552</v>
      </c>
      <c r="E25" s="82">
        <f t="shared" si="0"/>
        <v>0.66666666666666663</v>
      </c>
      <c r="F25" s="83"/>
      <c r="G25" s="83">
        <v>4.1666666666666664E-2</v>
      </c>
      <c r="H25" s="83">
        <f t="shared" si="1"/>
        <v>0.70833333333333326</v>
      </c>
      <c r="I25" s="83"/>
      <c r="J25" s="84"/>
      <c r="K25" s="84"/>
      <c r="L25" s="84"/>
      <c r="M25" s="85">
        <v>0.97916666666666663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 t="s">
        <v>272</v>
      </c>
      <c r="C26" s="93">
        <f t="shared" si="2"/>
        <v>0.5902777777777779</v>
      </c>
      <c r="D26" s="94">
        <v>0.30555555555555552</v>
      </c>
      <c r="E26" s="82">
        <f t="shared" si="0"/>
        <v>0.89583333333333337</v>
      </c>
      <c r="F26" s="83"/>
      <c r="G26" s="83">
        <v>4.1666666666666664E-2</v>
      </c>
      <c r="H26" s="83">
        <f t="shared" si="1"/>
        <v>0.9375</v>
      </c>
      <c r="I26" s="83"/>
      <c r="J26" s="84"/>
      <c r="K26" s="84"/>
      <c r="L26" s="84"/>
      <c r="M26" s="85">
        <v>0.97916666666666663</v>
      </c>
      <c r="N26" s="85">
        <v>4.1666666666666664E-2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272</v>
      </c>
      <c r="C27" s="93">
        <f t="shared" si="2"/>
        <v>0.34027777777777785</v>
      </c>
      <c r="D27" s="94">
        <v>0.30555555555555552</v>
      </c>
      <c r="E27" s="82">
        <f t="shared" si="0"/>
        <v>0.64583333333333337</v>
      </c>
      <c r="F27" s="83"/>
      <c r="G27" s="83">
        <v>4.1666666666666664E-2</v>
      </c>
      <c r="H27" s="83">
        <f t="shared" si="1"/>
        <v>0.6875</v>
      </c>
      <c r="I27" s="83"/>
      <c r="J27" s="84"/>
      <c r="K27" s="84"/>
      <c r="L27" s="84"/>
      <c r="M27" s="85">
        <v>0.72916666666666663</v>
      </c>
      <c r="N27" s="85">
        <v>4.1666666666666664E-2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243</v>
      </c>
      <c r="C28" s="93">
        <f t="shared" si="2"/>
        <v>-7.638888888888884E-2</v>
      </c>
      <c r="D28" s="94">
        <v>0.30555555555555552</v>
      </c>
      <c r="E28" s="82">
        <f t="shared" si="0"/>
        <v>0.22916666666666669</v>
      </c>
      <c r="F28" s="83"/>
      <c r="G28" s="83">
        <v>0</v>
      </c>
      <c r="H28" s="83">
        <f t="shared" si="1"/>
        <v>0.22916666666666669</v>
      </c>
      <c r="I28" s="83"/>
      <c r="J28" s="84"/>
      <c r="K28" s="84"/>
      <c r="L28" s="84"/>
      <c r="M28" s="85">
        <v>0.5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/>
      <c r="L32" s="84">
        <v>1</v>
      </c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272</v>
      </c>
      <c r="C34" s="93"/>
      <c r="D34" s="94"/>
      <c r="E34" s="82">
        <f t="shared" si="0"/>
        <v>0.66666666666666663</v>
      </c>
      <c r="F34" s="83"/>
      <c r="G34" s="83">
        <v>4.1666666666666664E-2</v>
      </c>
      <c r="H34" s="83">
        <f t="shared" si="1"/>
        <v>0.70833333333333326</v>
      </c>
      <c r="I34" s="83"/>
      <c r="J34" s="84"/>
      <c r="K34" s="84"/>
      <c r="L34" s="84"/>
      <c r="M34" s="85">
        <v>0.97916666666666663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272</v>
      </c>
      <c r="C35" s="93"/>
      <c r="D35" s="94"/>
      <c r="E35" s="82">
        <f t="shared" si="0"/>
        <v>0.89583333333333337</v>
      </c>
      <c r="F35" s="83"/>
      <c r="G35" s="83">
        <v>4.1666666666666664E-2</v>
      </c>
      <c r="H35" s="83">
        <f t="shared" si="1"/>
        <v>0.9375</v>
      </c>
      <c r="I35" s="83"/>
      <c r="J35" s="84"/>
      <c r="K35" s="84"/>
      <c r="L35" s="84"/>
      <c r="M35" s="85">
        <v>0.97916666666666663</v>
      </c>
      <c r="N35" s="85">
        <v>4.1666666666666664E-2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0.74305555555555647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11.791666666666668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8" priority="1" operator="equal">
      <formula>"جمعه"</formula>
    </cfRule>
  </conditionalFormatting>
  <hyperlinks>
    <hyperlink ref="P2" location="روکش!Print_Titles" display="©" xr:uid="{21341533-2953-4CE9-B15D-2A32CF2C8D1D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2EC4-3D9D-4FE7-BF63-BF57431A1867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7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125" style="128" customWidth="1"/>
    <col min="12" max="12" width="7.625" style="128" customWidth="1"/>
    <col min="13" max="13" width="7" style="128" customWidth="1"/>
    <col min="14" max="14" width="6.7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355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510172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78" t="s">
        <v>69</v>
      </c>
      <c r="H3" s="178"/>
      <c r="I3" s="67" t="s">
        <v>235</v>
      </c>
      <c r="J3" s="67"/>
      <c r="K3" s="168" t="s">
        <v>68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4.1666666666666664E-2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4.1666666666666664E-2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79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79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 t="s">
        <v>14</v>
      </c>
      <c r="C20" s="93">
        <f t="shared" si="2"/>
        <v>-0.30555555555555552</v>
      </c>
      <c r="D20" s="94">
        <v>0.30555555555555552</v>
      </c>
      <c r="E20" s="82">
        <f t="shared" si="0"/>
        <v>0.41666666666666669</v>
      </c>
      <c r="F20" s="83">
        <v>0.41666666666666669</v>
      </c>
      <c r="G20" s="83">
        <v>0</v>
      </c>
      <c r="H20" s="83">
        <f t="shared" si="1"/>
        <v>0</v>
      </c>
      <c r="I20" s="83"/>
      <c r="J20" s="84">
        <v>1</v>
      </c>
      <c r="K20" s="84"/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 t="s">
        <v>14</v>
      </c>
      <c r="C21" s="93">
        <f t="shared" si="2"/>
        <v>-0.30555555555555552</v>
      </c>
      <c r="D21" s="94">
        <v>0.30555555555555552</v>
      </c>
      <c r="E21" s="82">
        <f t="shared" si="0"/>
        <v>0.41666666666666669</v>
      </c>
      <c r="F21" s="83">
        <v>0.41666666666666669</v>
      </c>
      <c r="G21" s="83">
        <v>0</v>
      </c>
      <c r="H21" s="83">
        <f t="shared" si="1"/>
        <v>0</v>
      </c>
      <c r="I21" s="83"/>
      <c r="J21" s="84">
        <v>1</v>
      </c>
      <c r="K21" s="84"/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 t="s">
        <v>14</v>
      </c>
      <c r="C22" s="93">
        <f t="shared" si="2"/>
        <v>-0.30555555555555552</v>
      </c>
      <c r="D22" s="94">
        <v>0.30555555555555552</v>
      </c>
      <c r="E22" s="82">
        <f t="shared" si="0"/>
        <v>0.41666666666666669</v>
      </c>
      <c r="F22" s="83">
        <v>0.41666666666666669</v>
      </c>
      <c r="G22" s="83">
        <v>0</v>
      </c>
      <c r="H22" s="83">
        <f t="shared" si="1"/>
        <v>0</v>
      </c>
      <c r="I22" s="83"/>
      <c r="J22" s="84">
        <v>1</v>
      </c>
      <c r="K22" s="84"/>
      <c r="L22" s="84"/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79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1" customFormat="1" ht="20.100000000000001" customHeight="1" x14ac:dyDescent="0.45">
      <c r="A32" s="78"/>
      <c r="B32" s="79" t="s">
        <v>250</v>
      </c>
      <c r="C32" s="93">
        <f t="shared" si="2"/>
        <v>-0.30555555555555552</v>
      </c>
      <c r="D32" s="94">
        <v>0.30555555555555552</v>
      </c>
      <c r="E32" s="82">
        <f t="shared" si="0"/>
        <v>0</v>
      </c>
      <c r="F32" s="83"/>
      <c r="G32" s="83">
        <v>0</v>
      </c>
      <c r="H32" s="83">
        <f t="shared" si="1"/>
        <v>0</v>
      </c>
      <c r="I32" s="83"/>
      <c r="J32" s="84"/>
      <c r="K32" s="84">
        <v>1</v>
      </c>
      <c r="L32" s="84"/>
      <c r="M32" s="85">
        <v>0</v>
      </c>
      <c r="N32" s="85">
        <v>0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>
        <v>1</v>
      </c>
      <c r="L33" s="84"/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>
        <v>1</v>
      </c>
      <c r="L34" s="84"/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>
        <v>1</v>
      </c>
      <c r="L35" s="84"/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-2.8194444444444433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7.9166666666666687</v>
      </c>
      <c r="I38" s="105">
        <f>SUM(I5:I35)</f>
        <v>0</v>
      </c>
      <c r="J38" s="103">
        <f>SUM(J5:J35)</f>
        <v>3</v>
      </c>
      <c r="K38" s="103">
        <f>SUM(K5:K35)</f>
        <v>4</v>
      </c>
      <c r="L38" s="103">
        <f>SUM(L5:L35)</f>
        <v>8</v>
      </c>
      <c r="M38" s="106" t="s">
        <v>254</v>
      </c>
      <c r="N38" s="107">
        <f>30-L38-K38-J38+1</f>
        <v>16</v>
      </c>
      <c r="O38" s="108" t="s">
        <v>254</v>
      </c>
      <c r="P38" s="109">
        <f>30-J38-K38+1+3</f>
        <v>27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7" priority="1" operator="equal">
      <formula>"جمعه"</formula>
    </cfRule>
  </conditionalFormatting>
  <hyperlinks>
    <hyperlink ref="P2" location="روکش!Print_Titles" display="©" xr:uid="{33AFB1D7-ECF8-4C15-8BA1-EDB4C3884737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C995-759A-4005-8C2B-68C6C142EFEE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7" style="60" customWidth="1"/>
    <col min="3" max="3" width="9.625" style="60" hidden="1" customWidth="1"/>
    <col min="4" max="4" width="8.875" style="127" hidden="1" customWidth="1"/>
    <col min="5" max="6" width="8.1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5.75" style="128" customWidth="1"/>
    <col min="12" max="12" width="7.625" style="128" customWidth="1"/>
    <col min="13" max="13" width="6.875" style="128" customWidth="1"/>
    <col min="14" max="14" width="6.625" style="60" customWidth="1"/>
    <col min="15" max="15" width="8.25" style="60" customWidth="1"/>
    <col min="16" max="16" width="9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510170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0" t="s">
        <v>67</v>
      </c>
      <c r="H3" s="180"/>
      <c r="I3" s="67" t="s">
        <v>235</v>
      </c>
      <c r="J3" s="67"/>
      <c r="K3" s="168" t="s">
        <v>356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357</v>
      </c>
      <c r="C12" s="80">
        <f t="shared" si="2"/>
        <v>2.7777777777777832E-2</v>
      </c>
      <c r="D12" s="81">
        <v>0.30555555555555552</v>
      </c>
      <c r="E12" s="82">
        <f t="shared" si="0"/>
        <v>0.41666666666666669</v>
      </c>
      <c r="F12" s="83">
        <v>8.3333333333333329E-2</v>
      </c>
      <c r="G12" s="83">
        <v>4.1666666666666699E-2</v>
      </c>
      <c r="H12" s="83">
        <f t="shared" si="1"/>
        <v>0.37500000000000006</v>
      </c>
      <c r="I12" s="83"/>
      <c r="J12" s="84"/>
      <c r="K12" s="84"/>
      <c r="L12" s="84"/>
      <c r="M12" s="85">
        <v>0.64583333333333337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 t="s">
        <v>250</v>
      </c>
      <c r="C13" s="80">
        <f t="shared" si="2"/>
        <v>-0.30555555555555552</v>
      </c>
      <c r="D13" s="81">
        <v>0.30555555555555552</v>
      </c>
      <c r="E13" s="82">
        <f t="shared" si="0"/>
        <v>0</v>
      </c>
      <c r="F13" s="83"/>
      <c r="G13" s="83">
        <v>0</v>
      </c>
      <c r="H13" s="83">
        <f t="shared" si="1"/>
        <v>0</v>
      </c>
      <c r="I13" s="83"/>
      <c r="J13" s="84"/>
      <c r="K13" s="84"/>
      <c r="L13" s="84">
        <v>1</v>
      </c>
      <c r="M13" s="85">
        <v>0</v>
      </c>
      <c r="N13" s="85">
        <v>0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 t="s">
        <v>250</v>
      </c>
      <c r="C15" s="80">
        <f t="shared" si="2"/>
        <v>-0.30555555555555552</v>
      </c>
      <c r="D15" s="81">
        <v>0.30555555555555552</v>
      </c>
      <c r="E15" s="82">
        <f t="shared" si="0"/>
        <v>0</v>
      </c>
      <c r="F15" s="83"/>
      <c r="G15" s="83">
        <v>0</v>
      </c>
      <c r="H15" s="83">
        <f t="shared" si="1"/>
        <v>0</v>
      </c>
      <c r="I15" s="83"/>
      <c r="J15" s="84"/>
      <c r="K15" s="84"/>
      <c r="L15" s="84">
        <v>1</v>
      </c>
      <c r="M15" s="85">
        <v>0</v>
      </c>
      <c r="N15" s="85">
        <v>0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 t="s">
        <v>250</v>
      </c>
      <c r="C16" s="80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 t="s">
        <v>250</v>
      </c>
      <c r="C17" s="80">
        <f t="shared" si="2"/>
        <v>-0.30555555555555552</v>
      </c>
      <c r="D17" s="81">
        <v>0.30555555555555552</v>
      </c>
      <c r="E17" s="82">
        <f t="shared" si="0"/>
        <v>0</v>
      </c>
      <c r="F17" s="83"/>
      <c r="G17" s="83">
        <v>0</v>
      </c>
      <c r="H17" s="83">
        <f t="shared" si="1"/>
        <v>0</v>
      </c>
      <c r="I17" s="83"/>
      <c r="J17" s="84"/>
      <c r="K17" s="84"/>
      <c r="L17" s="84">
        <v>1</v>
      </c>
      <c r="M17" s="85">
        <v>0</v>
      </c>
      <c r="N17" s="85">
        <v>0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145" customFormat="1" ht="20.100000000000001" customHeight="1" x14ac:dyDescent="0.45">
      <c r="A19" s="141"/>
      <c r="B19" s="96" t="s">
        <v>14</v>
      </c>
      <c r="C19" s="83">
        <f t="shared" si="2"/>
        <v>-0.30555555555555552</v>
      </c>
      <c r="D19" s="94">
        <v>0.30555555555555552</v>
      </c>
      <c r="E19" s="82">
        <f t="shared" si="0"/>
        <v>0.41666666666666669</v>
      </c>
      <c r="F19" s="83">
        <v>0.41666666666666669</v>
      </c>
      <c r="G19" s="83">
        <v>0</v>
      </c>
      <c r="H19" s="83">
        <f t="shared" si="1"/>
        <v>0</v>
      </c>
      <c r="I19" s="83"/>
      <c r="J19" s="84">
        <v>1</v>
      </c>
      <c r="K19" s="84"/>
      <c r="L19" s="84"/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143"/>
      <c r="R19" s="146"/>
    </row>
    <row r="20" spans="1:18" s="95" customFormat="1" ht="20.100000000000001" customHeight="1" x14ac:dyDescent="0.45">
      <c r="A20" s="78"/>
      <c r="B20" s="96" t="s">
        <v>14</v>
      </c>
      <c r="C20" s="93">
        <f t="shared" si="2"/>
        <v>-0.30555555555555552</v>
      </c>
      <c r="D20" s="94">
        <v>0.30555555555555552</v>
      </c>
      <c r="E20" s="82">
        <f t="shared" si="0"/>
        <v>0.41666666666666669</v>
      </c>
      <c r="F20" s="83">
        <v>0.41666666666666669</v>
      </c>
      <c r="G20" s="83">
        <v>0</v>
      </c>
      <c r="H20" s="83">
        <f t="shared" si="1"/>
        <v>0</v>
      </c>
      <c r="I20" s="83"/>
      <c r="J20" s="84">
        <v>1</v>
      </c>
      <c r="K20" s="84"/>
      <c r="L20" s="84"/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14</v>
      </c>
      <c r="C21" s="93">
        <f t="shared" si="2"/>
        <v>-0.30555555555555552</v>
      </c>
      <c r="D21" s="94">
        <v>0.30555555555555552</v>
      </c>
      <c r="E21" s="82">
        <f t="shared" si="0"/>
        <v>0.41666666666666669</v>
      </c>
      <c r="F21" s="83">
        <v>0.41666666666666669</v>
      </c>
      <c r="G21" s="83">
        <v>0</v>
      </c>
      <c r="H21" s="83">
        <f t="shared" si="1"/>
        <v>0</v>
      </c>
      <c r="I21" s="83"/>
      <c r="J21" s="84">
        <v>1</v>
      </c>
      <c r="K21" s="84"/>
      <c r="L21" s="84"/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79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79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79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9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79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-1.2361111111111105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10.416666666666666</v>
      </c>
      <c r="I38" s="105">
        <f>SUM(I5:I35)</f>
        <v>0</v>
      </c>
      <c r="J38" s="103">
        <f>SUM(J5:J35)</f>
        <v>3</v>
      </c>
      <c r="K38" s="103">
        <f>SUM(K5:K35)</f>
        <v>0</v>
      </c>
      <c r="L38" s="103">
        <f>SUM(L5:L35)</f>
        <v>6</v>
      </c>
      <c r="M38" s="106" t="s">
        <v>254</v>
      </c>
      <c r="N38" s="107">
        <f>30-L38-K38-J38+1</f>
        <v>22</v>
      </c>
      <c r="O38" s="108" t="s">
        <v>254</v>
      </c>
      <c r="P38" s="109">
        <f>30-J38-K38+1+3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6" priority="1" operator="equal">
      <formula>"جمعه"</formula>
    </cfRule>
  </conditionalFormatting>
  <hyperlinks>
    <hyperlink ref="P2" location="روکش!Print_Titles" display="©" xr:uid="{4C4FEB09-D5E8-46C3-B6CB-9640CBCBED27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6A0D-4014-4F9A-8923-82B4B7072D12}">
  <dimension ref="A1:T41"/>
  <sheetViews>
    <sheetView view="pageBreakPreview" zoomScale="115" zoomScaleSheetLayoutView="115" workbookViewId="0">
      <pane xSplit="1" ySplit="4" topLeftCell="B2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2.6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3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125" style="128" customWidth="1"/>
    <col min="12" max="12" width="7.625" style="128" customWidth="1"/>
    <col min="13" max="13" width="6.75" style="128" customWidth="1"/>
    <col min="14" max="14" width="6.25" style="60" customWidth="1"/>
    <col min="15" max="15" width="8.25" style="60" customWidth="1"/>
    <col min="16" max="16" width="9.8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510168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65</v>
      </c>
      <c r="H3" s="185"/>
      <c r="I3" s="67" t="s">
        <v>235</v>
      </c>
      <c r="J3" s="67"/>
      <c r="K3" s="168" t="s">
        <v>358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 t="s">
        <v>250</v>
      </c>
      <c r="C8" s="80">
        <f t="shared" si="2"/>
        <v>-0.30555555555555552</v>
      </c>
      <c r="D8" s="81">
        <v>0.30555555555555552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13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13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 t="s">
        <v>283</v>
      </c>
      <c r="C15" s="80">
        <f t="shared" si="2"/>
        <v>6.944444444444442E-2</v>
      </c>
      <c r="D15" s="81">
        <v>0.30555555555555552</v>
      </c>
      <c r="E15" s="82">
        <f t="shared" si="0"/>
        <v>0.37499999999999994</v>
      </c>
      <c r="F15" s="83"/>
      <c r="G15" s="83">
        <v>4.1666666666666699E-2</v>
      </c>
      <c r="H15" s="83">
        <f t="shared" si="1"/>
        <v>0.41666666666666663</v>
      </c>
      <c r="I15" s="83"/>
      <c r="J15" s="84"/>
      <c r="K15" s="84"/>
      <c r="L15" s="84"/>
      <c r="M15" s="85">
        <v>0.72916666666666663</v>
      </c>
      <c r="N15" s="85">
        <v>0.3125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145" customFormat="1" ht="20.100000000000001" customHeight="1" x14ac:dyDescent="0.45">
      <c r="A17" s="141"/>
      <c r="B17" s="79"/>
      <c r="C17" s="142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79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4.1666666666666699E-2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4.1666666666666699E-2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 t="s">
        <v>263</v>
      </c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79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79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145" customFormat="1" ht="20.100000000000001" customHeight="1" x14ac:dyDescent="0.45">
      <c r="A24" s="141"/>
      <c r="B24" s="79"/>
      <c r="C24" s="8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143"/>
      <c r="R24" s="146"/>
    </row>
    <row r="25" spans="1:18" s="91" customFormat="1" ht="20.100000000000001" customHeight="1" x14ac:dyDescent="0.45">
      <c r="A25" s="78"/>
      <c r="B25" s="79"/>
      <c r="C25" s="9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79" t="s">
        <v>283</v>
      </c>
      <c r="C26" s="93">
        <f t="shared" si="2"/>
        <v>6.944444444444442E-2</v>
      </c>
      <c r="D26" s="94">
        <v>0.30555555555555552</v>
      </c>
      <c r="E26" s="82">
        <f t="shared" si="0"/>
        <v>0.37499999999999994</v>
      </c>
      <c r="F26" s="83"/>
      <c r="G26" s="83">
        <v>4.1666666666666699E-2</v>
      </c>
      <c r="H26" s="83">
        <f t="shared" si="1"/>
        <v>0.41666666666666663</v>
      </c>
      <c r="I26" s="83"/>
      <c r="J26" s="84"/>
      <c r="K26" s="84"/>
      <c r="L26" s="84"/>
      <c r="M26" s="85">
        <v>0.72916666666666663</v>
      </c>
      <c r="N26" s="85">
        <v>0.3125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 t="s">
        <v>359</v>
      </c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 t="s">
        <v>250</v>
      </c>
      <c r="C30" s="93">
        <f t="shared" si="2"/>
        <v>-0.30555555555555552</v>
      </c>
      <c r="D30" s="94">
        <v>0.30555555555555552</v>
      </c>
      <c r="E30" s="82">
        <f t="shared" si="0"/>
        <v>0</v>
      </c>
      <c r="F30" s="83"/>
      <c r="G30" s="83">
        <v>0</v>
      </c>
      <c r="H30" s="83">
        <f t="shared" si="1"/>
        <v>0</v>
      </c>
      <c r="I30" s="83"/>
      <c r="J30" s="84"/>
      <c r="K30" s="84"/>
      <c r="L30" s="84">
        <v>1</v>
      </c>
      <c r="M30" s="85">
        <v>0</v>
      </c>
      <c r="N30" s="85">
        <v>0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 t="s">
        <v>250</v>
      </c>
      <c r="C31" s="93">
        <f t="shared" si="2"/>
        <v>-0.30555555555555552</v>
      </c>
      <c r="D31" s="94">
        <v>0.30555555555555552</v>
      </c>
      <c r="E31" s="82">
        <f t="shared" si="0"/>
        <v>0</v>
      </c>
      <c r="F31" s="83"/>
      <c r="G31" s="83">
        <v>0</v>
      </c>
      <c r="H31" s="83">
        <f t="shared" si="1"/>
        <v>0</v>
      </c>
      <c r="I31" s="83"/>
      <c r="J31" s="84"/>
      <c r="K31" s="84"/>
      <c r="L31" s="84">
        <v>1</v>
      </c>
      <c r="M31" s="85">
        <v>0</v>
      </c>
      <c r="N31" s="85">
        <v>0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-0.81944444444444353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5" priority="1" operator="equal">
      <formula>"جمعه"</formula>
    </cfRule>
  </conditionalFormatting>
  <hyperlinks>
    <hyperlink ref="P2" location="روکش!Print_Titles" display="©" xr:uid="{12C5226B-CF5A-496C-BDD4-2E8B424D4FCB}"/>
  </hyperlinks>
  <printOptions horizontalCentered="1"/>
  <pageMargins left="0" right="0" top="0" bottom="0" header="0" footer="0"/>
  <pageSetup paperSize="9" scale="90" orientation="portrait" r:id="rId1"/>
  <headerFooter alignWithMargins="0"/>
  <rowBreaks count="1" manualBreakCount="1">
    <brk id="40" max="13" man="1"/>
  </row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DBE7-3AA5-44D8-8F1E-BD5A0D9DE3CD}">
  <dimension ref="A1:T41"/>
  <sheetViews>
    <sheetView view="pageBreakPreview" zoomScale="115" zoomScaleSheetLayoutView="115" workbookViewId="0">
      <pane xSplit="1" ySplit="4" topLeftCell="B5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20.3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10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510163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63</v>
      </c>
      <c r="H3" s="185"/>
      <c r="I3" s="67" t="s">
        <v>235</v>
      </c>
      <c r="J3" s="67"/>
      <c r="K3" s="168" t="s">
        <v>62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145" customFormat="1" ht="20.100000000000001" customHeight="1" x14ac:dyDescent="0.45">
      <c r="A11" s="141"/>
      <c r="B11" s="136"/>
      <c r="C11" s="142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143"/>
      <c r="R11" s="146"/>
    </row>
    <row r="12" spans="1:19" s="91" customFormat="1" ht="20.100000000000001" customHeight="1" x14ac:dyDescent="0.45">
      <c r="A12" s="78"/>
      <c r="B12" s="13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275</v>
      </c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4.1666666666666699E-2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142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 t="s">
        <v>250</v>
      </c>
      <c r="C16" s="142">
        <f t="shared" si="2"/>
        <v>-0.30555555555555552</v>
      </c>
      <c r="D16" s="81">
        <v>0.30555555555555552</v>
      </c>
      <c r="E16" s="82">
        <f t="shared" si="0"/>
        <v>0</v>
      </c>
      <c r="F16" s="83"/>
      <c r="G16" s="83">
        <v>0</v>
      </c>
      <c r="H16" s="83">
        <f t="shared" si="1"/>
        <v>0</v>
      </c>
      <c r="I16" s="83"/>
      <c r="J16" s="84"/>
      <c r="K16" s="84"/>
      <c r="L16" s="84">
        <v>1</v>
      </c>
      <c r="M16" s="85">
        <v>0</v>
      </c>
      <c r="N16" s="85">
        <v>0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 t="s">
        <v>250</v>
      </c>
      <c r="C18" s="80">
        <f t="shared" si="2"/>
        <v>-0.30555555555555552</v>
      </c>
      <c r="D18" s="81">
        <v>0.30555555555555552</v>
      </c>
      <c r="E18" s="82">
        <f t="shared" si="0"/>
        <v>0</v>
      </c>
      <c r="F18" s="83"/>
      <c r="G18" s="83">
        <v>0</v>
      </c>
      <c r="H18" s="83">
        <f t="shared" si="1"/>
        <v>0</v>
      </c>
      <c r="I18" s="83"/>
      <c r="J18" s="84"/>
      <c r="K18" s="84"/>
      <c r="L18" s="84">
        <v>1</v>
      </c>
      <c r="M18" s="85">
        <v>0</v>
      </c>
      <c r="N18" s="85">
        <v>0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8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0.1111111111111111</v>
      </c>
      <c r="D21" s="94">
        <v>0.30555555555555552</v>
      </c>
      <c r="E21" s="82">
        <f t="shared" si="0"/>
        <v>0.41666666666666663</v>
      </c>
      <c r="F21" s="83"/>
      <c r="G21" s="83">
        <v>4.1666666666666699E-2</v>
      </c>
      <c r="H21" s="83">
        <f t="shared" si="1"/>
        <v>0.45833333333333331</v>
      </c>
      <c r="I21" s="83"/>
      <c r="J21" s="84"/>
      <c r="K21" s="84"/>
      <c r="L21" s="84"/>
      <c r="M21" s="85">
        <v>0.72916666666666663</v>
      </c>
      <c r="N21" s="85">
        <v>0.27083333333333331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0.1111111111111111</v>
      </c>
      <c r="D22" s="94">
        <v>0.30555555555555552</v>
      </c>
      <c r="E22" s="82">
        <f t="shared" si="0"/>
        <v>0.41666666666666663</v>
      </c>
      <c r="F22" s="83"/>
      <c r="G22" s="83">
        <v>4.1666666666666699E-2</v>
      </c>
      <c r="H22" s="83">
        <f t="shared" si="1"/>
        <v>0.45833333333333331</v>
      </c>
      <c r="I22" s="83"/>
      <c r="J22" s="84"/>
      <c r="K22" s="84"/>
      <c r="L22" s="84"/>
      <c r="M22" s="85">
        <v>0.72916666666666663</v>
      </c>
      <c r="N22" s="85">
        <v>0.27083333333333331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-9.7222222222222127E-2</v>
      </c>
      <c r="D23" s="94">
        <v>0.30555555555555552</v>
      </c>
      <c r="E23" s="82">
        <f t="shared" si="0"/>
        <v>0.41666666666666674</v>
      </c>
      <c r="F23" s="83">
        <v>0.20833333333333334</v>
      </c>
      <c r="G23" s="83">
        <v>0</v>
      </c>
      <c r="H23" s="83">
        <f t="shared" si="1"/>
        <v>0.20833333333333337</v>
      </c>
      <c r="I23" s="83"/>
      <c r="J23" s="84"/>
      <c r="K23" s="84"/>
      <c r="L23" s="84"/>
      <c r="M23" s="85">
        <v>0.47916666666666669</v>
      </c>
      <c r="N23" s="85">
        <v>0.27083333333333331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145" customFormat="1" ht="20.100000000000001" customHeight="1" x14ac:dyDescent="0.45">
      <c r="A25" s="141"/>
      <c r="B25" s="136"/>
      <c r="C25" s="83">
        <f t="shared" si="2"/>
        <v>0.1111111111111111</v>
      </c>
      <c r="D25" s="94">
        <v>0.30555555555555552</v>
      </c>
      <c r="E25" s="82">
        <f t="shared" si="0"/>
        <v>0.41666666666666663</v>
      </c>
      <c r="F25" s="83"/>
      <c r="G25" s="83">
        <v>4.1666666666666699E-2</v>
      </c>
      <c r="H25" s="83">
        <f t="shared" si="1"/>
        <v>0.45833333333333331</v>
      </c>
      <c r="I25" s="83"/>
      <c r="J25" s="84"/>
      <c r="K25" s="84"/>
      <c r="L25" s="84"/>
      <c r="M25" s="85">
        <v>0.72916666666666663</v>
      </c>
      <c r="N25" s="85">
        <v>0.27083333333333331</v>
      </c>
      <c r="O25" s="83" t="str">
        <f>'[2]تغییر تاریخ'!A22</f>
        <v>یک شنبه</v>
      </c>
      <c r="P25" s="86" t="str">
        <f>'[2]تغییر تاریخ'!B22</f>
        <v>1404/02/21</v>
      </c>
      <c r="Q25" s="143"/>
      <c r="R25" s="146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 t="s">
        <v>250</v>
      </c>
      <c r="C33" s="93">
        <f t="shared" si="2"/>
        <v>-0.30555555555555552</v>
      </c>
      <c r="D33" s="94">
        <v>0.30555555555555552</v>
      </c>
      <c r="E33" s="82">
        <f t="shared" si="0"/>
        <v>0</v>
      </c>
      <c r="F33" s="83"/>
      <c r="G33" s="83">
        <v>0</v>
      </c>
      <c r="H33" s="83">
        <f t="shared" si="1"/>
        <v>0</v>
      </c>
      <c r="I33" s="83"/>
      <c r="J33" s="84"/>
      <c r="K33" s="84"/>
      <c r="L33" s="84">
        <v>1</v>
      </c>
      <c r="M33" s="85">
        <v>0</v>
      </c>
      <c r="N33" s="85">
        <v>0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0.41666666666666663</v>
      </c>
      <c r="F34" s="83"/>
      <c r="G34" s="83">
        <v>4.1666666666666699E-2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275</v>
      </c>
      <c r="C35" s="93"/>
      <c r="D35" s="94"/>
      <c r="E35" s="82">
        <f t="shared" si="0"/>
        <v>0.41666666666666663</v>
      </c>
      <c r="F35" s="83"/>
      <c r="G35" s="83">
        <v>4.1666666666666699E-2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-0.31944444444444386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10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7</v>
      </c>
      <c r="M38" s="106" t="s">
        <v>254</v>
      </c>
      <c r="N38" s="107">
        <f>30-L38-K38-J38+1</f>
        <v>24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4" priority="1" operator="equal">
      <formula>"جمعه"</formula>
    </cfRule>
  </conditionalFormatting>
  <hyperlinks>
    <hyperlink ref="P2" location="روکش!Print_Titles" display="©" xr:uid="{5C47B41F-96EF-4566-AF82-F4AB5EB24310}"/>
  </hyperlinks>
  <printOptions horizontalCentered="1"/>
  <pageMargins left="0" right="0" top="0" bottom="0" header="0" footer="0"/>
  <pageSetup paperSize="9" scale="89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6ADD-9376-4D32-A29F-6C4E46C3E4A1}"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.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2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125" style="128" customWidth="1"/>
    <col min="12" max="12" width="7.625" style="128" customWidth="1"/>
    <col min="13" max="13" width="6.375" style="128" customWidth="1"/>
    <col min="14" max="14" width="6.875" style="60" customWidth="1"/>
    <col min="15" max="15" width="8.25" style="60" customWidth="1"/>
    <col min="16" max="16" width="10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510162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61</v>
      </c>
      <c r="H3" s="185"/>
      <c r="I3" s="67" t="s">
        <v>235</v>
      </c>
      <c r="J3" s="67"/>
      <c r="K3" s="168" t="s">
        <v>360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136"/>
      <c r="C5" s="80">
        <f>E5-D5-F5</f>
        <v>0.1111111111111111</v>
      </c>
      <c r="D5" s="81">
        <v>0.30555555555555552</v>
      </c>
      <c r="E5" s="82">
        <f t="shared" ref="E5:E35" si="0">H5-G5+F5-I5</f>
        <v>0.41666666666666663</v>
      </c>
      <c r="F5" s="83"/>
      <c r="G5" s="83">
        <v>4.1666666666666699E-2</v>
      </c>
      <c r="H5" s="83">
        <f t="shared" ref="H5:H35" si="1">M5-N5</f>
        <v>0.45833333333333331</v>
      </c>
      <c r="I5" s="83"/>
      <c r="J5" s="84"/>
      <c r="K5" s="84"/>
      <c r="L5" s="84"/>
      <c r="M5" s="85">
        <v>0.72916666666666663</v>
      </c>
      <c r="N5" s="85">
        <v>0.27083333333333331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136"/>
      <c r="C6" s="80">
        <f t="shared" ref="C6:C33" si="2">E6-D6-F6</f>
        <v>0.1111111111111111</v>
      </c>
      <c r="D6" s="81">
        <v>0.30555555555555552</v>
      </c>
      <c r="E6" s="82">
        <f t="shared" si="0"/>
        <v>0.41666666666666663</v>
      </c>
      <c r="F6" s="83"/>
      <c r="G6" s="83">
        <v>4.1666666666666699E-2</v>
      </c>
      <c r="H6" s="83">
        <f t="shared" si="1"/>
        <v>0.45833333333333331</v>
      </c>
      <c r="I6" s="83"/>
      <c r="J6" s="84"/>
      <c r="K6" s="84"/>
      <c r="L6" s="84"/>
      <c r="M6" s="85">
        <v>0.72916666666666663</v>
      </c>
      <c r="N6" s="85">
        <v>0.27083333333333331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13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4.1666666666666699E-2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13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4.1666666666666699E-2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13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4.1666666666666699E-2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140" customFormat="1" ht="20.100000000000001" customHeight="1" x14ac:dyDescent="0.45">
      <c r="A11" s="78"/>
      <c r="B11" s="136"/>
      <c r="C11" s="142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4.1666666666666699E-2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144"/>
    </row>
    <row r="12" spans="1:19" s="140" customFormat="1" ht="20.100000000000001" customHeight="1" x14ac:dyDescent="0.45">
      <c r="A12" s="78"/>
      <c r="B12" s="136"/>
      <c r="C12" s="142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4.1666666666666699E-2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144"/>
    </row>
    <row r="13" spans="1:19" s="77" customFormat="1" ht="20.100000000000001" customHeight="1" x14ac:dyDescent="0.45">
      <c r="A13" s="78"/>
      <c r="B13" s="13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4.1666666666666699E-2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 t="s">
        <v>250</v>
      </c>
      <c r="C14" s="80">
        <f t="shared" si="2"/>
        <v>-0.30555555555555552</v>
      </c>
      <c r="D14" s="81">
        <v>0.30555555555555552</v>
      </c>
      <c r="E14" s="82">
        <f t="shared" si="0"/>
        <v>0</v>
      </c>
      <c r="F14" s="83"/>
      <c r="G14" s="83">
        <v>0</v>
      </c>
      <c r="H14" s="83">
        <f t="shared" si="1"/>
        <v>0</v>
      </c>
      <c r="I14" s="83"/>
      <c r="J14" s="84"/>
      <c r="K14" s="84"/>
      <c r="L14" s="84">
        <v>1</v>
      </c>
      <c r="M14" s="85">
        <v>0</v>
      </c>
      <c r="N14" s="85">
        <v>0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4.1666666666666699E-2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145" customFormat="1" ht="20.100000000000001" customHeight="1" x14ac:dyDescent="0.45">
      <c r="A16" s="141"/>
      <c r="B16" s="136"/>
      <c r="C16" s="142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143"/>
      <c r="R16" s="146"/>
    </row>
    <row r="17" spans="1:18" s="145" customFormat="1" ht="20.100000000000001" customHeight="1" x14ac:dyDescent="0.45">
      <c r="A17" s="141"/>
      <c r="B17" s="136"/>
      <c r="C17" s="142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4.1666666666666699E-2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143"/>
      <c r="R17" s="146"/>
    </row>
    <row r="18" spans="1:18" s="91" customFormat="1" ht="20.100000000000001" customHeight="1" x14ac:dyDescent="0.45">
      <c r="A18" s="78"/>
      <c r="B18" s="13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4.1666666666666699E-2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 t="s">
        <v>250</v>
      </c>
      <c r="C19" s="93">
        <f t="shared" si="2"/>
        <v>-0.30555555555555552</v>
      </c>
      <c r="D19" s="94">
        <v>0.30555555555555552</v>
      </c>
      <c r="E19" s="82">
        <f t="shared" si="0"/>
        <v>0</v>
      </c>
      <c r="F19" s="83"/>
      <c r="G19" s="83">
        <v>0</v>
      </c>
      <c r="H19" s="83">
        <f t="shared" si="1"/>
        <v>0</v>
      </c>
      <c r="I19" s="83"/>
      <c r="J19" s="84"/>
      <c r="K19" s="84"/>
      <c r="L19" s="84">
        <v>1</v>
      </c>
      <c r="M19" s="85">
        <v>0</v>
      </c>
      <c r="N19" s="85">
        <v>0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 t="s">
        <v>250</v>
      </c>
      <c r="C20" s="93">
        <f t="shared" si="2"/>
        <v>-0.30555555555555552</v>
      </c>
      <c r="D20" s="94">
        <v>0.30555555555555552</v>
      </c>
      <c r="E20" s="82">
        <f t="shared" si="0"/>
        <v>0</v>
      </c>
      <c r="F20" s="83"/>
      <c r="G20" s="83">
        <v>0</v>
      </c>
      <c r="H20" s="83">
        <f t="shared" si="1"/>
        <v>0</v>
      </c>
      <c r="I20" s="83"/>
      <c r="J20" s="84"/>
      <c r="K20" s="84"/>
      <c r="L20" s="84">
        <v>1</v>
      </c>
      <c r="M20" s="85">
        <v>0</v>
      </c>
      <c r="N20" s="85">
        <v>0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145" customFormat="1" ht="20.100000000000001" customHeight="1" x14ac:dyDescent="0.45">
      <c r="A23" s="141"/>
      <c r="B23" s="136" t="s">
        <v>250</v>
      </c>
      <c r="C23" s="8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143"/>
      <c r="R23" s="146"/>
    </row>
    <row r="24" spans="1:18" s="77" customFormat="1" ht="20.100000000000001" customHeight="1" x14ac:dyDescent="0.45">
      <c r="A24" s="78"/>
      <c r="B24" s="136"/>
      <c r="C24" s="93">
        <f t="shared" si="2"/>
        <v>0.1111111111111111</v>
      </c>
      <c r="D24" s="94">
        <v>0.30555555555555552</v>
      </c>
      <c r="E24" s="82">
        <f t="shared" si="0"/>
        <v>0.41666666666666663</v>
      </c>
      <c r="F24" s="83"/>
      <c r="G24" s="83">
        <v>4.1666666666666699E-2</v>
      </c>
      <c r="H24" s="83">
        <f t="shared" si="1"/>
        <v>0.45833333333333331</v>
      </c>
      <c r="I24" s="83"/>
      <c r="J24" s="84"/>
      <c r="K24" s="84"/>
      <c r="L24" s="84"/>
      <c r="M24" s="85">
        <v>0.72916666666666663</v>
      </c>
      <c r="N24" s="85">
        <v>0.27083333333333331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136" t="s">
        <v>283</v>
      </c>
      <c r="C25" s="93">
        <f t="shared" si="2"/>
        <v>6.944444444444442E-2</v>
      </c>
      <c r="D25" s="94">
        <v>0.30555555555555552</v>
      </c>
      <c r="E25" s="82">
        <f t="shared" si="0"/>
        <v>0.37499999999999994</v>
      </c>
      <c r="F25" s="83"/>
      <c r="G25" s="83">
        <v>4.1666666666666699E-2</v>
      </c>
      <c r="H25" s="83">
        <f t="shared" si="1"/>
        <v>0.41666666666666663</v>
      </c>
      <c r="I25" s="83"/>
      <c r="J25" s="84"/>
      <c r="K25" s="84"/>
      <c r="L25" s="84"/>
      <c r="M25" s="85">
        <v>0.72916666666666663</v>
      </c>
      <c r="N25" s="85">
        <v>0.3125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136"/>
      <c r="C26" s="93">
        <f t="shared" si="2"/>
        <v>0.1111111111111111</v>
      </c>
      <c r="D26" s="94">
        <v>0.30555555555555552</v>
      </c>
      <c r="E26" s="82">
        <f t="shared" si="0"/>
        <v>0.41666666666666663</v>
      </c>
      <c r="F26" s="83"/>
      <c r="G26" s="83">
        <v>4.1666666666666699E-2</v>
      </c>
      <c r="H26" s="83">
        <f t="shared" si="1"/>
        <v>0.45833333333333331</v>
      </c>
      <c r="I26" s="83"/>
      <c r="J26" s="84"/>
      <c r="K26" s="84"/>
      <c r="L26" s="84"/>
      <c r="M26" s="85">
        <v>0.72916666666666663</v>
      </c>
      <c r="N26" s="85">
        <v>0.27083333333333331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4.1666666666666699E-2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4.1666666666666699E-2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4.1666666666666699E-2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4.1666666666666699E-2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4.1666666666666699E-2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4.1666666666666699E-2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 t="s">
        <v>250</v>
      </c>
      <c r="C34" s="93"/>
      <c r="D34" s="94"/>
      <c r="E34" s="82">
        <f t="shared" si="0"/>
        <v>0</v>
      </c>
      <c r="F34" s="83"/>
      <c r="G34" s="83">
        <v>0</v>
      </c>
      <c r="H34" s="83">
        <f t="shared" si="1"/>
        <v>0</v>
      </c>
      <c r="I34" s="83"/>
      <c r="J34" s="84"/>
      <c r="K34" s="84"/>
      <c r="L34" s="84">
        <v>1</v>
      </c>
      <c r="M34" s="85">
        <v>0</v>
      </c>
      <c r="N34" s="85">
        <v>0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 t="s">
        <v>250</v>
      </c>
      <c r="C35" s="93"/>
      <c r="D35" s="94"/>
      <c r="E35" s="82">
        <f t="shared" si="0"/>
        <v>0</v>
      </c>
      <c r="F35" s="83"/>
      <c r="G35" s="83">
        <v>0</v>
      </c>
      <c r="H35" s="83">
        <f t="shared" si="1"/>
        <v>0</v>
      </c>
      <c r="I35" s="83"/>
      <c r="J35" s="84"/>
      <c r="K35" s="84"/>
      <c r="L35" s="84">
        <v>1</v>
      </c>
      <c r="M35" s="85">
        <v>0</v>
      </c>
      <c r="N35" s="85">
        <v>0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5.555555555555608E-2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9.5416666666666661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3" priority="1" operator="equal">
      <formula>"جمعه"</formula>
    </cfRule>
  </conditionalFormatting>
  <hyperlinks>
    <hyperlink ref="P2" location="روکش!Print_Titles" display="©" xr:uid="{356C8C22-EED1-4E55-9E28-339FD350CE81}"/>
  </hyperlinks>
  <printOptions horizontalCentered="1"/>
  <pageMargins left="0" right="0" top="0" bottom="0" header="0" footer="0"/>
  <pageSetup paperSize="9" scale="93" orientation="portrait" r:id="rId1"/>
  <headerFooter alignWithMargins="0"/>
  <rowBreaks count="1" manualBreakCount="1">
    <brk id="40" max="1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078C-FF15-40E1-847E-AAAAFEC2EDFB}">
  <dimension ref="A1:T41"/>
  <sheetViews>
    <sheetView view="pageBreakPreview" zoomScale="115" zoomScaleSheetLayoutView="115" workbookViewId="0">
      <pane xSplit="1" ySplit="4" topLeftCell="B20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6.87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.875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.75" style="128" customWidth="1"/>
    <col min="12" max="12" width="7.625" style="128" customWidth="1"/>
    <col min="13" max="13" width="7.375" style="128" customWidth="1"/>
    <col min="14" max="14" width="7.25" style="60" customWidth="1"/>
    <col min="15" max="15" width="8.25" style="60" customWidth="1"/>
    <col min="16" max="16" width="10.3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510159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361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/>
      <c r="C5" s="80">
        <f>E5-D5-F5</f>
        <v>0.19444444444444448</v>
      </c>
      <c r="D5" s="81">
        <v>0.30555555555555552</v>
      </c>
      <c r="E5" s="82">
        <f t="shared" ref="E5:E35" si="0">H5-G5+F5-I5</f>
        <v>0.5</v>
      </c>
      <c r="F5" s="83"/>
      <c r="G5" s="83">
        <v>0</v>
      </c>
      <c r="H5" s="83">
        <f t="shared" ref="H5:H35" si="1">M5-N5</f>
        <v>0.5</v>
      </c>
      <c r="I5" s="83"/>
      <c r="J5" s="84"/>
      <c r="K5" s="84"/>
      <c r="L5" s="84"/>
      <c r="M5" s="85">
        <v>0.75</v>
      </c>
      <c r="N5" s="85">
        <v>0.25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/>
      <c r="C6" s="80">
        <f t="shared" ref="C6:C35" si="2">E6-D6-F6</f>
        <v>0.19444444444444448</v>
      </c>
      <c r="D6" s="81">
        <v>0.30555555555555552</v>
      </c>
      <c r="E6" s="82">
        <f t="shared" si="0"/>
        <v>0.5</v>
      </c>
      <c r="F6" s="83"/>
      <c r="G6" s="83">
        <v>0</v>
      </c>
      <c r="H6" s="83">
        <f t="shared" si="1"/>
        <v>0.5</v>
      </c>
      <c r="I6" s="83"/>
      <c r="J6" s="84"/>
      <c r="K6" s="84"/>
      <c r="L6" s="84"/>
      <c r="M6" s="85">
        <v>0.75</v>
      </c>
      <c r="N6" s="85">
        <v>0.25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0.19444444444444448</v>
      </c>
      <c r="D7" s="81">
        <v>0.30555555555555552</v>
      </c>
      <c r="E7" s="82">
        <f t="shared" si="0"/>
        <v>0.5</v>
      </c>
      <c r="F7" s="83"/>
      <c r="G7" s="83">
        <v>0</v>
      </c>
      <c r="H7" s="83">
        <f t="shared" si="1"/>
        <v>0.5</v>
      </c>
      <c r="I7" s="83"/>
      <c r="J7" s="84"/>
      <c r="K7" s="84"/>
      <c r="L7" s="84"/>
      <c r="M7" s="85">
        <v>0.75</v>
      </c>
      <c r="N7" s="85">
        <v>0.25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0.19444444444444398</v>
      </c>
      <c r="D8" s="81">
        <v>0.30555555555555602</v>
      </c>
      <c r="E8" s="82">
        <f t="shared" si="0"/>
        <v>0.5</v>
      </c>
      <c r="F8" s="83"/>
      <c r="G8" s="83">
        <v>0</v>
      </c>
      <c r="H8" s="83">
        <f t="shared" si="1"/>
        <v>0.5</v>
      </c>
      <c r="I8" s="83"/>
      <c r="J8" s="84"/>
      <c r="K8" s="84"/>
      <c r="L8" s="84"/>
      <c r="M8" s="85">
        <v>0.75</v>
      </c>
      <c r="N8" s="85">
        <v>0.25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79" t="s">
        <v>275</v>
      </c>
      <c r="C9" s="80">
        <f t="shared" si="2"/>
        <v>0.19444444444444398</v>
      </c>
      <c r="D9" s="81">
        <v>0.30555555555555602</v>
      </c>
      <c r="E9" s="82">
        <f t="shared" si="0"/>
        <v>0.5</v>
      </c>
      <c r="F9" s="83"/>
      <c r="G9" s="83">
        <v>0</v>
      </c>
      <c r="H9" s="83">
        <f t="shared" si="1"/>
        <v>0.5</v>
      </c>
      <c r="I9" s="83"/>
      <c r="J9" s="84"/>
      <c r="K9" s="84"/>
      <c r="L9" s="84"/>
      <c r="M9" s="85">
        <v>0.75</v>
      </c>
      <c r="N9" s="85">
        <v>0.25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145" customFormat="1" ht="20.100000000000001" customHeight="1" x14ac:dyDescent="0.45">
      <c r="A10" s="141"/>
      <c r="B10" s="79"/>
      <c r="C10" s="142">
        <f t="shared" si="2"/>
        <v>0.19444444444444398</v>
      </c>
      <c r="D10" s="81">
        <v>0.30555555555555602</v>
      </c>
      <c r="E10" s="82">
        <f t="shared" si="0"/>
        <v>0.5</v>
      </c>
      <c r="F10" s="83"/>
      <c r="G10" s="83">
        <v>0</v>
      </c>
      <c r="H10" s="83">
        <f t="shared" si="1"/>
        <v>0.5</v>
      </c>
      <c r="I10" s="83"/>
      <c r="J10" s="84"/>
      <c r="K10" s="84"/>
      <c r="L10" s="84"/>
      <c r="M10" s="85">
        <v>0.75</v>
      </c>
      <c r="N10" s="85">
        <v>0.25</v>
      </c>
      <c r="O10" s="83" t="str">
        <f>'[2]تغییر تاریخ'!A7</f>
        <v>شنبه</v>
      </c>
      <c r="P10" s="86" t="str">
        <f>'[2]تغییر تاریخ'!B7</f>
        <v>1404/02/06</v>
      </c>
      <c r="Q10" s="143"/>
      <c r="R10" s="146"/>
    </row>
    <row r="11" spans="1:19" s="91" customFormat="1" ht="20.100000000000001" customHeight="1" x14ac:dyDescent="0.45">
      <c r="A11" s="78"/>
      <c r="B11" s="79"/>
      <c r="C11" s="80">
        <f t="shared" si="2"/>
        <v>0.19444444444444448</v>
      </c>
      <c r="D11" s="81">
        <v>0.30555555555555552</v>
      </c>
      <c r="E11" s="82">
        <f t="shared" si="0"/>
        <v>0.5</v>
      </c>
      <c r="F11" s="83"/>
      <c r="G11" s="83">
        <v>0</v>
      </c>
      <c r="H11" s="83">
        <f t="shared" si="1"/>
        <v>0.5</v>
      </c>
      <c r="I11" s="83"/>
      <c r="J11" s="84"/>
      <c r="K11" s="84"/>
      <c r="L11" s="84"/>
      <c r="M11" s="85">
        <v>0.75</v>
      </c>
      <c r="N11" s="85">
        <v>0.25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79"/>
      <c r="C12" s="80">
        <f t="shared" si="2"/>
        <v>0.19444444444444448</v>
      </c>
      <c r="D12" s="81">
        <v>0.30555555555555552</v>
      </c>
      <c r="E12" s="82">
        <f t="shared" si="0"/>
        <v>0.5</v>
      </c>
      <c r="F12" s="83"/>
      <c r="G12" s="83">
        <v>0</v>
      </c>
      <c r="H12" s="83">
        <f t="shared" si="1"/>
        <v>0.5</v>
      </c>
      <c r="I12" s="83"/>
      <c r="J12" s="84"/>
      <c r="K12" s="84"/>
      <c r="L12" s="84"/>
      <c r="M12" s="85">
        <v>0.75</v>
      </c>
      <c r="N12" s="85">
        <v>0.25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79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 t="shared" si="1"/>
        <v>0.5</v>
      </c>
      <c r="I13" s="83"/>
      <c r="J13" s="84"/>
      <c r="K13" s="84"/>
      <c r="L13" s="84"/>
      <c r="M13" s="85">
        <v>0.75</v>
      </c>
      <c r="N13" s="85">
        <v>0.25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79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si="1"/>
        <v>0.5</v>
      </c>
      <c r="I14" s="83"/>
      <c r="J14" s="84"/>
      <c r="K14" s="84"/>
      <c r="L14" s="84"/>
      <c r="M14" s="85">
        <v>0.75</v>
      </c>
      <c r="N14" s="85">
        <v>0.25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79"/>
      <c r="C15" s="80">
        <f t="shared" si="2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1"/>
        <v>0.5</v>
      </c>
      <c r="I15" s="83"/>
      <c r="J15" s="84"/>
      <c r="K15" s="84"/>
      <c r="L15" s="84"/>
      <c r="M15" s="85">
        <v>0.75</v>
      </c>
      <c r="N15" s="85">
        <v>0.25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79"/>
      <c r="C16" s="80">
        <f t="shared" si="2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1"/>
        <v>0.5</v>
      </c>
      <c r="I16" s="83"/>
      <c r="J16" s="84"/>
      <c r="K16" s="84"/>
      <c r="L16" s="84"/>
      <c r="M16" s="85">
        <v>0.75</v>
      </c>
      <c r="N16" s="85">
        <v>0.25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79"/>
      <c r="C17" s="80">
        <f t="shared" si="2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1"/>
        <v>0.5</v>
      </c>
      <c r="I17" s="83"/>
      <c r="J17" s="84"/>
      <c r="K17" s="84"/>
      <c r="L17" s="84"/>
      <c r="M17" s="85">
        <v>0.75</v>
      </c>
      <c r="N17" s="85">
        <v>0.25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79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1"/>
        <v>0.5</v>
      </c>
      <c r="I18" s="83"/>
      <c r="J18" s="84"/>
      <c r="K18" s="84"/>
      <c r="L18" s="84"/>
      <c r="M18" s="85">
        <v>0.75</v>
      </c>
      <c r="N18" s="85">
        <v>0.25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79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1"/>
        <v>0.5</v>
      </c>
      <c r="I19" s="83"/>
      <c r="J19" s="84"/>
      <c r="K19" s="84"/>
      <c r="L19" s="84"/>
      <c r="M19" s="85">
        <v>0.75</v>
      </c>
      <c r="N19" s="85">
        <v>0.25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79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1"/>
        <v>0.5</v>
      </c>
      <c r="I20" s="83"/>
      <c r="J20" s="84"/>
      <c r="K20" s="84"/>
      <c r="L20" s="84"/>
      <c r="M20" s="85">
        <v>0.75</v>
      </c>
      <c r="N20" s="85">
        <v>0.25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79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1"/>
        <v>0.5</v>
      </c>
      <c r="I21" s="83"/>
      <c r="J21" s="84"/>
      <c r="K21" s="84"/>
      <c r="L21" s="84"/>
      <c r="M21" s="85">
        <v>0.75</v>
      </c>
      <c r="N21" s="85">
        <v>0.25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145" customFormat="1" ht="20.100000000000001" customHeight="1" x14ac:dyDescent="0.45">
      <c r="A22" s="141"/>
      <c r="B22" s="79" t="s">
        <v>250</v>
      </c>
      <c r="C22" s="8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143"/>
      <c r="R22" s="146"/>
    </row>
    <row r="23" spans="1:18" s="145" customFormat="1" ht="20.100000000000001" customHeight="1" x14ac:dyDescent="0.45">
      <c r="A23" s="141"/>
      <c r="B23" s="79" t="s">
        <v>250</v>
      </c>
      <c r="C23" s="8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143"/>
      <c r="R23" s="146"/>
    </row>
    <row r="24" spans="1:18" s="145" customFormat="1" ht="20.100000000000001" customHeight="1" x14ac:dyDescent="0.45">
      <c r="A24" s="141"/>
      <c r="B24" s="79" t="s">
        <v>250</v>
      </c>
      <c r="C24" s="8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143"/>
      <c r="R24" s="146"/>
    </row>
    <row r="25" spans="1:18" s="145" customFormat="1" ht="20.100000000000001" customHeight="1" x14ac:dyDescent="0.45">
      <c r="A25" s="141"/>
      <c r="B25" s="79" t="s">
        <v>250</v>
      </c>
      <c r="C25" s="8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143"/>
      <c r="R25" s="146"/>
    </row>
    <row r="26" spans="1:18" s="77" customFormat="1" ht="20.100000000000001" customHeight="1" x14ac:dyDescent="0.45">
      <c r="A26" s="78"/>
      <c r="B26" s="79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79" t="s">
        <v>250</v>
      </c>
      <c r="C27" s="93">
        <f t="shared" si="2"/>
        <v>-0.30555555555555552</v>
      </c>
      <c r="D27" s="94">
        <v>0.30555555555555552</v>
      </c>
      <c r="E27" s="82">
        <f t="shared" si="0"/>
        <v>0</v>
      </c>
      <c r="F27" s="83"/>
      <c r="G27" s="83">
        <v>0</v>
      </c>
      <c r="H27" s="83">
        <f t="shared" si="1"/>
        <v>0</v>
      </c>
      <c r="I27" s="83"/>
      <c r="J27" s="84"/>
      <c r="K27" s="84"/>
      <c r="L27" s="84">
        <v>1</v>
      </c>
      <c r="M27" s="85">
        <v>0</v>
      </c>
      <c r="N27" s="85">
        <v>0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79" t="s">
        <v>250</v>
      </c>
      <c r="C28" s="93">
        <f t="shared" si="2"/>
        <v>-0.30555555555555552</v>
      </c>
      <c r="D28" s="94">
        <v>0.30555555555555552</v>
      </c>
      <c r="E28" s="82">
        <f t="shared" si="0"/>
        <v>0</v>
      </c>
      <c r="F28" s="83"/>
      <c r="G28" s="83">
        <v>0</v>
      </c>
      <c r="H28" s="83">
        <f t="shared" si="1"/>
        <v>0</v>
      </c>
      <c r="I28" s="83"/>
      <c r="J28" s="84"/>
      <c r="K28" s="84"/>
      <c r="L28" s="84">
        <v>1</v>
      </c>
      <c r="M28" s="85">
        <v>0</v>
      </c>
      <c r="N28" s="85">
        <v>0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91" customFormat="1" ht="20.100000000000001" customHeight="1" x14ac:dyDescent="0.45">
      <c r="A29" s="78"/>
      <c r="B29" s="79" t="s">
        <v>250</v>
      </c>
      <c r="C29" s="93">
        <f t="shared" si="2"/>
        <v>-0.30555555555555552</v>
      </c>
      <c r="D29" s="94">
        <v>0.30555555555555552</v>
      </c>
      <c r="E29" s="82">
        <f t="shared" si="0"/>
        <v>0</v>
      </c>
      <c r="F29" s="83"/>
      <c r="G29" s="83">
        <v>0</v>
      </c>
      <c r="H29" s="83">
        <f t="shared" si="1"/>
        <v>0</v>
      </c>
      <c r="I29" s="83"/>
      <c r="J29" s="84"/>
      <c r="K29" s="84"/>
      <c r="L29" s="84">
        <v>1</v>
      </c>
      <c r="M29" s="85">
        <v>0</v>
      </c>
      <c r="N29" s="85">
        <v>0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79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1"/>
        <v>0.5</v>
      </c>
      <c r="I30" s="83"/>
      <c r="J30" s="84"/>
      <c r="K30" s="84"/>
      <c r="L30" s="84"/>
      <c r="M30" s="85">
        <v>0.75</v>
      </c>
      <c r="N30" s="85">
        <v>0.25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5" customFormat="1" ht="20.100000000000001" customHeight="1" x14ac:dyDescent="0.45">
      <c r="A31" s="78"/>
      <c r="B31" s="79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1"/>
        <v>0.5</v>
      </c>
      <c r="I31" s="83"/>
      <c r="J31" s="84"/>
      <c r="K31" s="84"/>
      <c r="L31" s="84"/>
      <c r="M31" s="85">
        <v>0.75</v>
      </c>
      <c r="N31" s="85">
        <v>0.25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79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1"/>
        <v>0.5</v>
      </c>
      <c r="I32" s="83"/>
      <c r="J32" s="84"/>
      <c r="K32" s="84"/>
      <c r="L32" s="84"/>
      <c r="M32" s="85">
        <v>0.75</v>
      </c>
      <c r="N32" s="85">
        <v>0.25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79"/>
      <c r="C33" s="93"/>
      <c r="D33" s="94"/>
      <c r="E33" s="82">
        <f t="shared" si="0"/>
        <v>0.5</v>
      </c>
      <c r="F33" s="83"/>
      <c r="G33" s="83">
        <v>0</v>
      </c>
      <c r="H33" s="83">
        <f t="shared" si="1"/>
        <v>0.5</v>
      </c>
      <c r="I33" s="83"/>
      <c r="J33" s="84"/>
      <c r="K33" s="84"/>
      <c r="L33" s="84"/>
      <c r="M33" s="85">
        <v>0.75</v>
      </c>
      <c r="N33" s="85">
        <v>0.25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79"/>
      <c r="C34" s="93"/>
      <c r="D34" s="94"/>
      <c r="E34" s="82">
        <f t="shared" si="0"/>
        <v>0.5</v>
      </c>
      <c r="F34" s="83"/>
      <c r="G34" s="83">
        <v>0</v>
      </c>
      <c r="H34" s="83">
        <f t="shared" si="1"/>
        <v>0.5</v>
      </c>
      <c r="I34" s="83"/>
      <c r="J34" s="84"/>
      <c r="K34" s="84"/>
      <c r="L34" s="84"/>
      <c r="M34" s="85">
        <v>0.75</v>
      </c>
      <c r="N34" s="85">
        <v>0.25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79"/>
      <c r="C35" s="93">
        <f t="shared" si="2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1"/>
        <v>0.5</v>
      </c>
      <c r="I35" s="83"/>
      <c r="J35" s="84"/>
      <c r="K35" s="84"/>
      <c r="L35" s="84"/>
      <c r="M35" s="85">
        <v>0.75</v>
      </c>
      <c r="N35" s="85">
        <v>0.25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1.3888888888888882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2" priority="1" operator="equal">
      <formula>"جمعه"</formula>
    </cfRule>
  </conditionalFormatting>
  <hyperlinks>
    <hyperlink ref="P2" location="روکش!Print_Titles" display="©" xr:uid="{447E3686-DEAB-4001-92E7-1DF26D06084E}"/>
  </hyperlinks>
  <printOptions horizontalCentered="1"/>
  <pageMargins left="0" right="0" top="0" bottom="0" header="0" footer="0"/>
  <pageSetup paperSize="9" scale="92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3F9B-F3C7-4BD8-8F35-2A58BDCAA2E8}">
  <sheetPr>
    <tabColor theme="0"/>
  </sheetPr>
  <dimension ref="A1:T41"/>
  <sheetViews>
    <sheetView view="pageBreakPreview" zoomScale="115" zoomScaleSheetLayoutView="115" workbookViewId="0">
      <pane xSplit="1" ySplit="4" topLeftCell="B23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9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.625" style="128" customWidth="1"/>
    <col min="8" max="8" width="8" style="128" customWidth="1"/>
    <col min="9" max="9" width="6.625" style="128" customWidth="1"/>
    <col min="10" max="10" width="6.625" style="124" customWidth="1"/>
    <col min="11" max="11" width="6" style="128" customWidth="1"/>
    <col min="12" max="12" width="7.125" style="128" customWidth="1"/>
    <col min="13" max="13" width="6.625" style="128" customWidth="1"/>
    <col min="14" max="14" width="6.37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510157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85" t="s">
        <v>58</v>
      </c>
      <c r="H3" s="185"/>
      <c r="I3" s="67" t="s">
        <v>235</v>
      </c>
      <c r="J3" s="67"/>
      <c r="K3" s="168" t="s">
        <v>57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35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3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/>
      <c r="C7" s="80">
        <f t="shared" si="2"/>
        <v>0.1111111111111111</v>
      </c>
      <c r="D7" s="81">
        <v>0.30555555555555552</v>
      </c>
      <c r="E7" s="82">
        <f t="shared" si="0"/>
        <v>0.41666666666666663</v>
      </c>
      <c r="F7" s="83"/>
      <c r="G7" s="83">
        <v>4.1666666666666664E-2</v>
      </c>
      <c r="H7" s="83">
        <f t="shared" si="1"/>
        <v>0.45833333333333331</v>
      </c>
      <c r="I7" s="83"/>
      <c r="J7" s="84"/>
      <c r="K7" s="84"/>
      <c r="L7" s="84"/>
      <c r="M7" s="85">
        <v>0.72916666666666663</v>
      </c>
      <c r="N7" s="85">
        <v>0.27083333333333331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/>
      <c r="C8" s="80">
        <f t="shared" si="2"/>
        <v>0.1111111111111111</v>
      </c>
      <c r="D8" s="81">
        <v>0.30555555555555552</v>
      </c>
      <c r="E8" s="82">
        <f t="shared" si="0"/>
        <v>0.41666666666666663</v>
      </c>
      <c r="F8" s="83"/>
      <c r="G8" s="83">
        <v>4.1666666666666664E-2</v>
      </c>
      <c r="H8" s="83">
        <f t="shared" si="1"/>
        <v>0.45833333333333331</v>
      </c>
      <c r="I8" s="83"/>
      <c r="J8" s="84"/>
      <c r="K8" s="84"/>
      <c r="L8" s="84"/>
      <c r="M8" s="85">
        <v>0.72916666666666663</v>
      </c>
      <c r="N8" s="85">
        <v>0.27083333333333331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136"/>
      <c r="C9" s="80">
        <f t="shared" si="2"/>
        <v>-9.7222222222222127E-2</v>
      </c>
      <c r="D9" s="81">
        <v>0.30555555555555552</v>
      </c>
      <c r="E9" s="82">
        <f t="shared" si="0"/>
        <v>0.41666666666666674</v>
      </c>
      <c r="F9" s="83">
        <v>0.20833333333333334</v>
      </c>
      <c r="G9" s="83">
        <v>0</v>
      </c>
      <c r="H9" s="83">
        <f t="shared" si="1"/>
        <v>0.20833333333333337</v>
      </c>
      <c r="I9" s="83"/>
      <c r="J9" s="84"/>
      <c r="K9" s="84"/>
      <c r="L9" s="84"/>
      <c r="M9" s="85">
        <v>0.47916666666666669</v>
      </c>
      <c r="N9" s="85">
        <v>0.27083333333333331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/>
      <c r="C10" s="80">
        <f t="shared" si="2"/>
        <v>0.1111111111111111</v>
      </c>
      <c r="D10" s="81">
        <v>0.30555555555555552</v>
      </c>
      <c r="E10" s="82">
        <f t="shared" si="0"/>
        <v>0.41666666666666663</v>
      </c>
      <c r="F10" s="83"/>
      <c r="G10" s="83">
        <v>4.1666666666666664E-2</v>
      </c>
      <c r="H10" s="83">
        <f t="shared" si="1"/>
        <v>0.45833333333333331</v>
      </c>
      <c r="I10" s="83"/>
      <c r="J10" s="84"/>
      <c r="K10" s="84"/>
      <c r="L10" s="84"/>
      <c r="M10" s="85">
        <v>0.72916666666666663</v>
      </c>
      <c r="N10" s="85">
        <v>0.27083333333333331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/>
      <c r="C11" s="80">
        <f t="shared" si="2"/>
        <v>0.1111111111111111</v>
      </c>
      <c r="D11" s="81">
        <v>0.30555555555555552</v>
      </c>
      <c r="E11" s="82">
        <f t="shared" si="0"/>
        <v>0.41666666666666663</v>
      </c>
      <c r="F11" s="83"/>
      <c r="G11" s="83">
        <v>4.1666666666666664E-2</v>
      </c>
      <c r="H11" s="83">
        <f t="shared" si="1"/>
        <v>0.45833333333333331</v>
      </c>
      <c r="I11" s="83"/>
      <c r="J11" s="84"/>
      <c r="K11" s="84"/>
      <c r="L11" s="84"/>
      <c r="M11" s="85">
        <v>0.72916666666666663</v>
      </c>
      <c r="N11" s="85">
        <v>0.27083333333333331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/>
      <c r="C12" s="80">
        <f t="shared" si="2"/>
        <v>0.1111111111111111</v>
      </c>
      <c r="D12" s="81">
        <v>0.30555555555555552</v>
      </c>
      <c r="E12" s="82">
        <f t="shared" si="0"/>
        <v>0.41666666666666663</v>
      </c>
      <c r="F12" s="83"/>
      <c r="G12" s="83">
        <v>4.1666666666666664E-2</v>
      </c>
      <c r="H12" s="83">
        <f t="shared" si="1"/>
        <v>0.45833333333333331</v>
      </c>
      <c r="I12" s="83"/>
      <c r="J12" s="84"/>
      <c r="K12" s="84"/>
      <c r="L12" s="84"/>
      <c r="M12" s="85">
        <v>0.72916666666666663</v>
      </c>
      <c r="N12" s="85">
        <v>0.27083333333333331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96"/>
      <c r="C13" s="80">
        <f t="shared" si="2"/>
        <v>0.1111111111111111</v>
      </c>
      <c r="D13" s="81">
        <v>0.30555555555555552</v>
      </c>
      <c r="E13" s="82">
        <f t="shared" si="0"/>
        <v>0.41666666666666663</v>
      </c>
      <c r="F13" s="83"/>
      <c r="G13" s="83">
        <v>4.1666666666666664E-2</v>
      </c>
      <c r="H13" s="83">
        <f t="shared" si="1"/>
        <v>0.45833333333333331</v>
      </c>
      <c r="I13" s="83"/>
      <c r="J13" s="84"/>
      <c r="K13" s="84"/>
      <c r="L13" s="84"/>
      <c r="M13" s="85">
        <v>0.72916666666666663</v>
      </c>
      <c r="N13" s="85">
        <v>0.27083333333333331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96"/>
      <c r="C14" s="80">
        <f t="shared" si="2"/>
        <v>0.1111111111111111</v>
      </c>
      <c r="D14" s="81">
        <v>0.30555555555555552</v>
      </c>
      <c r="E14" s="82">
        <f t="shared" si="0"/>
        <v>0.41666666666666663</v>
      </c>
      <c r="F14" s="83"/>
      <c r="G14" s="83">
        <v>4.1666666666666664E-2</v>
      </c>
      <c r="H14" s="83">
        <f t="shared" si="1"/>
        <v>0.45833333333333331</v>
      </c>
      <c r="I14" s="83"/>
      <c r="J14" s="84"/>
      <c r="K14" s="84"/>
      <c r="L14" s="84"/>
      <c r="M14" s="85">
        <v>0.72916666666666663</v>
      </c>
      <c r="N14" s="85">
        <v>0.27083333333333331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96"/>
      <c r="C15" s="80">
        <f t="shared" si="2"/>
        <v>0.1111111111111111</v>
      </c>
      <c r="D15" s="81">
        <v>0.30555555555555552</v>
      </c>
      <c r="E15" s="82">
        <f t="shared" si="0"/>
        <v>0.41666666666666663</v>
      </c>
      <c r="F15" s="83"/>
      <c r="G15" s="83">
        <v>4.1666666666666664E-2</v>
      </c>
      <c r="H15" s="83">
        <f t="shared" si="1"/>
        <v>0.45833333333333331</v>
      </c>
      <c r="I15" s="83"/>
      <c r="J15" s="84"/>
      <c r="K15" s="84"/>
      <c r="L15" s="84"/>
      <c r="M15" s="85">
        <v>0.72916666666666663</v>
      </c>
      <c r="N15" s="85">
        <v>0.27083333333333331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96"/>
      <c r="C16" s="80">
        <f t="shared" si="2"/>
        <v>-9.7222222222222127E-2</v>
      </c>
      <c r="D16" s="81">
        <v>0.30555555555555552</v>
      </c>
      <c r="E16" s="82">
        <f t="shared" si="0"/>
        <v>0.41666666666666674</v>
      </c>
      <c r="F16" s="83">
        <v>0.20833333333333334</v>
      </c>
      <c r="G16" s="83">
        <v>0</v>
      </c>
      <c r="H16" s="83">
        <f t="shared" si="1"/>
        <v>0.20833333333333337</v>
      </c>
      <c r="I16" s="83"/>
      <c r="J16" s="84"/>
      <c r="K16" s="84"/>
      <c r="L16" s="84"/>
      <c r="M16" s="85">
        <v>0.47916666666666669</v>
      </c>
      <c r="N16" s="85">
        <v>0.27083333333333331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96"/>
      <c r="C17" s="80">
        <f t="shared" si="2"/>
        <v>0.1111111111111111</v>
      </c>
      <c r="D17" s="81">
        <v>0.30555555555555552</v>
      </c>
      <c r="E17" s="82">
        <f t="shared" si="0"/>
        <v>0.41666666666666663</v>
      </c>
      <c r="F17" s="83"/>
      <c r="G17" s="83">
        <v>4.1666666666666664E-2</v>
      </c>
      <c r="H17" s="83">
        <f t="shared" si="1"/>
        <v>0.45833333333333331</v>
      </c>
      <c r="I17" s="83"/>
      <c r="J17" s="84"/>
      <c r="K17" s="84"/>
      <c r="L17" s="84"/>
      <c r="M17" s="85">
        <v>0.72916666666666663</v>
      </c>
      <c r="N17" s="85">
        <v>0.27083333333333331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96"/>
      <c r="C18" s="80">
        <f t="shared" si="2"/>
        <v>0.1111111111111111</v>
      </c>
      <c r="D18" s="81">
        <v>0.30555555555555552</v>
      </c>
      <c r="E18" s="82">
        <f t="shared" si="0"/>
        <v>0.41666666666666663</v>
      </c>
      <c r="F18" s="83"/>
      <c r="G18" s="83">
        <v>4.1666666666666664E-2</v>
      </c>
      <c r="H18" s="83">
        <f t="shared" si="1"/>
        <v>0.45833333333333331</v>
      </c>
      <c r="I18" s="83"/>
      <c r="J18" s="84"/>
      <c r="K18" s="84"/>
      <c r="L18" s="84"/>
      <c r="M18" s="85">
        <v>0.72916666666666663</v>
      </c>
      <c r="N18" s="85">
        <v>0.27083333333333331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96"/>
      <c r="C19" s="93">
        <f t="shared" si="2"/>
        <v>0.1111111111111111</v>
      </c>
      <c r="D19" s="94">
        <v>0.30555555555555552</v>
      </c>
      <c r="E19" s="82">
        <f t="shared" si="0"/>
        <v>0.41666666666666663</v>
      </c>
      <c r="F19" s="83"/>
      <c r="G19" s="83">
        <v>4.1666666666666664E-2</v>
      </c>
      <c r="H19" s="83">
        <f t="shared" si="1"/>
        <v>0.45833333333333331</v>
      </c>
      <c r="I19" s="83"/>
      <c r="J19" s="84"/>
      <c r="K19" s="84"/>
      <c r="L19" s="84"/>
      <c r="M19" s="85">
        <v>0.72916666666666663</v>
      </c>
      <c r="N19" s="85">
        <v>0.27083333333333331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96"/>
      <c r="C20" s="93">
        <f t="shared" si="2"/>
        <v>0.1111111111111111</v>
      </c>
      <c r="D20" s="94">
        <v>0.30555555555555552</v>
      </c>
      <c r="E20" s="82">
        <f t="shared" si="0"/>
        <v>0.41666666666666663</v>
      </c>
      <c r="F20" s="83"/>
      <c r="G20" s="83">
        <v>4.1666666666666664E-2</v>
      </c>
      <c r="H20" s="83">
        <f t="shared" si="1"/>
        <v>0.45833333333333331</v>
      </c>
      <c r="I20" s="83"/>
      <c r="J20" s="84"/>
      <c r="K20" s="84"/>
      <c r="L20" s="84"/>
      <c r="M20" s="85">
        <v>0.72916666666666663</v>
      </c>
      <c r="N20" s="85">
        <v>0.27083333333333331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96" t="s">
        <v>250</v>
      </c>
      <c r="C21" s="93">
        <f t="shared" si="2"/>
        <v>-0.30555555555555552</v>
      </c>
      <c r="D21" s="94">
        <v>0.30555555555555552</v>
      </c>
      <c r="E21" s="82">
        <f t="shared" si="0"/>
        <v>0</v>
      </c>
      <c r="F21" s="83"/>
      <c r="G21" s="83">
        <v>0</v>
      </c>
      <c r="H21" s="83">
        <f t="shared" si="1"/>
        <v>0</v>
      </c>
      <c r="I21" s="83"/>
      <c r="J21" s="84"/>
      <c r="K21" s="84"/>
      <c r="L21" s="84">
        <v>1</v>
      </c>
      <c r="M21" s="85">
        <v>0</v>
      </c>
      <c r="N21" s="85">
        <v>0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96" t="s">
        <v>250</v>
      </c>
      <c r="C22" s="93">
        <f t="shared" si="2"/>
        <v>-0.30555555555555552</v>
      </c>
      <c r="D22" s="94">
        <v>0.30555555555555552</v>
      </c>
      <c r="E22" s="82">
        <f t="shared" si="0"/>
        <v>0</v>
      </c>
      <c r="F22" s="83"/>
      <c r="G22" s="83">
        <v>0</v>
      </c>
      <c r="H22" s="83">
        <f t="shared" si="1"/>
        <v>0</v>
      </c>
      <c r="I22" s="83"/>
      <c r="J22" s="84"/>
      <c r="K22" s="84"/>
      <c r="L22" s="84">
        <v>1</v>
      </c>
      <c r="M22" s="85">
        <v>0</v>
      </c>
      <c r="N22" s="85">
        <v>0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96" t="s">
        <v>250</v>
      </c>
      <c r="C23" s="93">
        <f t="shared" si="2"/>
        <v>-0.30555555555555552</v>
      </c>
      <c r="D23" s="94">
        <v>0.30555555555555552</v>
      </c>
      <c r="E23" s="82">
        <f t="shared" si="0"/>
        <v>0</v>
      </c>
      <c r="F23" s="83"/>
      <c r="G23" s="83">
        <v>0</v>
      </c>
      <c r="H23" s="83">
        <f t="shared" si="1"/>
        <v>0</v>
      </c>
      <c r="I23" s="83"/>
      <c r="J23" s="84"/>
      <c r="K23" s="84"/>
      <c r="L23" s="84">
        <v>1</v>
      </c>
      <c r="M23" s="85">
        <v>0</v>
      </c>
      <c r="N23" s="85">
        <v>0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96" t="s">
        <v>250</v>
      </c>
      <c r="C24" s="93">
        <f t="shared" si="2"/>
        <v>-0.30555555555555552</v>
      </c>
      <c r="D24" s="94">
        <v>0.30555555555555552</v>
      </c>
      <c r="E24" s="82">
        <f t="shared" si="0"/>
        <v>0</v>
      </c>
      <c r="F24" s="83"/>
      <c r="G24" s="83">
        <v>0</v>
      </c>
      <c r="H24" s="83">
        <f t="shared" si="1"/>
        <v>0</v>
      </c>
      <c r="I24" s="83"/>
      <c r="J24" s="84"/>
      <c r="K24" s="84"/>
      <c r="L24" s="84">
        <v>1</v>
      </c>
      <c r="M24" s="85">
        <v>0</v>
      </c>
      <c r="N24" s="85">
        <v>0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91" customFormat="1" ht="20.100000000000001" customHeight="1" x14ac:dyDescent="0.45">
      <c r="A25" s="78"/>
      <c r="B25" s="96" t="s">
        <v>250</v>
      </c>
      <c r="C25" s="93">
        <f t="shared" si="2"/>
        <v>-0.30555555555555552</v>
      </c>
      <c r="D25" s="94">
        <v>0.30555555555555552</v>
      </c>
      <c r="E25" s="82">
        <f t="shared" si="0"/>
        <v>0</v>
      </c>
      <c r="F25" s="83"/>
      <c r="G25" s="83">
        <v>0</v>
      </c>
      <c r="H25" s="83">
        <f t="shared" si="1"/>
        <v>0</v>
      </c>
      <c r="I25" s="83"/>
      <c r="J25" s="84"/>
      <c r="K25" s="84"/>
      <c r="L25" s="84">
        <v>1</v>
      </c>
      <c r="M25" s="85">
        <v>0</v>
      </c>
      <c r="N25" s="85">
        <v>0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77" customFormat="1" ht="20.100000000000001" customHeight="1" x14ac:dyDescent="0.45">
      <c r="A26" s="78"/>
      <c r="B26" s="96" t="s">
        <v>250</v>
      </c>
      <c r="C26" s="93">
        <f t="shared" si="2"/>
        <v>-0.30555555555555552</v>
      </c>
      <c r="D26" s="94">
        <v>0.30555555555555552</v>
      </c>
      <c r="E26" s="82">
        <f t="shared" si="0"/>
        <v>0</v>
      </c>
      <c r="F26" s="83"/>
      <c r="G26" s="83">
        <v>0</v>
      </c>
      <c r="H26" s="83">
        <f t="shared" si="1"/>
        <v>0</v>
      </c>
      <c r="I26" s="83"/>
      <c r="J26" s="84"/>
      <c r="K26" s="84"/>
      <c r="L26" s="84">
        <v>1</v>
      </c>
      <c r="M26" s="85">
        <v>0</v>
      </c>
      <c r="N26" s="85">
        <v>0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77" customFormat="1" ht="20.100000000000001" customHeight="1" x14ac:dyDescent="0.45">
      <c r="A27" s="78"/>
      <c r="B27" s="136"/>
      <c r="C27" s="93">
        <f t="shared" si="2"/>
        <v>0.1111111111111111</v>
      </c>
      <c r="D27" s="94">
        <v>0.30555555555555552</v>
      </c>
      <c r="E27" s="82">
        <f t="shared" si="0"/>
        <v>0.41666666666666663</v>
      </c>
      <c r="F27" s="83"/>
      <c r="G27" s="83">
        <v>4.1666666666666664E-2</v>
      </c>
      <c r="H27" s="83">
        <f t="shared" si="1"/>
        <v>0.45833333333333331</v>
      </c>
      <c r="I27" s="83"/>
      <c r="J27" s="84"/>
      <c r="K27" s="84"/>
      <c r="L27" s="84"/>
      <c r="M27" s="85">
        <v>0.72916666666666663</v>
      </c>
      <c r="N27" s="85">
        <v>0.27083333333333331</v>
      </c>
      <c r="O27" s="83" t="str">
        <f>'[2]تغییر تاریخ'!A24</f>
        <v>سه شنبه</v>
      </c>
      <c r="P27" s="86" t="str">
        <f>'[2]تغییر تاریخ'!B24</f>
        <v>1404/02/23</v>
      </c>
      <c r="Q27" s="89"/>
      <c r="R27" s="90"/>
    </row>
    <row r="28" spans="1:18" s="77" customFormat="1" ht="20.100000000000001" customHeight="1" x14ac:dyDescent="0.45">
      <c r="A28" s="78"/>
      <c r="B28" s="136"/>
      <c r="C28" s="93">
        <f t="shared" si="2"/>
        <v>0.1111111111111111</v>
      </c>
      <c r="D28" s="94">
        <v>0.30555555555555552</v>
      </c>
      <c r="E28" s="82">
        <f t="shared" si="0"/>
        <v>0.41666666666666663</v>
      </c>
      <c r="F28" s="83"/>
      <c r="G28" s="83">
        <v>4.1666666666666664E-2</v>
      </c>
      <c r="H28" s="83">
        <f t="shared" si="1"/>
        <v>0.45833333333333331</v>
      </c>
      <c r="I28" s="83"/>
      <c r="J28" s="84"/>
      <c r="K28" s="84"/>
      <c r="L28" s="84"/>
      <c r="M28" s="85">
        <v>0.72916666666666663</v>
      </c>
      <c r="N28" s="85">
        <v>0.27083333333333331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/>
      <c r="C29" s="93">
        <f t="shared" si="2"/>
        <v>0.1111111111111111</v>
      </c>
      <c r="D29" s="94">
        <v>0.30555555555555552</v>
      </c>
      <c r="E29" s="82">
        <f t="shared" si="0"/>
        <v>0.41666666666666663</v>
      </c>
      <c r="F29" s="83"/>
      <c r="G29" s="83">
        <v>4.1666666666666664E-2</v>
      </c>
      <c r="H29" s="83">
        <f t="shared" si="1"/>
        <v>0.45833333333333331</v>
      </c>
      <c r="I29" s="83"/>
      <c r="J29" s="84"/>
      <c r="K29" s="84"/>
      <c r="L29" s="84"/>
      <c r="M29" s="85">
        <v>0.72916666666666663</v>
      </c>
      <c r="N29" s="85">
        <v>0.27083333333333331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-9.7222222222222127E-2</v>
      </c>
      <c r="D30" s="94">
        <v>0.30555555555555552</v>
      </c>
      <c r="E30" s="82">
        <f t="shared" si="0"/>
        <v>0.41666666666666674</v>
      </c>
      <c r="F30" s="83">
        <v>0.20833333333333334</v>
      </c>
      <c r="G30" s="83">
        <v>0</v>
      </c>
      <c r="H30" s="83">
        <f t="shared" si="1"/>
        <v>0.20833333333333337</v>
      </c>
      <c r="I30" s="83"/>
      <c r="J30" s="84"/>
      <c r="K30" s="84"/>
      <c r="L30" s="84"/>
      <c r="M30" s="85">
        <v>0.47916666666666669</v>
      </c>
      <c r="N30" s="85">
        <v>0.27083333333333331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136"/>
      <c r="C31" s="93">
        <f t="shared" si="2"/>
        <v>0.1111111111111111</v>
      </c>
      <c r="D31" s="94">
        <v>0.30555555555555552</v>
      </c>
      <c r="E31" s="82">
        <f t="shared" si="0"/>
        <v>0.41666666666666663</v>
      </c>
      <c r="F31" s="83"/>
      <c r="G31" s="83">
        <v>4.1666666666666664E-2</v>
      </c>
      <c r="H31" s="83">
        <f t="shared" si="1"/>
        <v>0.45833333333333331</v>
      </c>
      <c r="I31" s="83"/>
      <c r="J31" s="84"/>
      <c r="K31" s="84"/>
      <c r="L31" s="84"/>
      <c r="M31" s="85">
        <v>0.72916666666666663</v>
      </c>
      <c r="N31" s="85">
        <v>0.27083333333333331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0.1111111111111111</v>
      </c>
      <c r="D32" s="94">
        <v>0.30555555555555552</v>
      </c>
      <c r="E32" s="82">
        <f t="shared" si="0"/>
        <v>0.41666666666666663</v>
      </c>
      <c r="F32" s="83"/>
      <c r="G32" s="83">
        <v>4.1666666666666664E-2</v>
      </c>
      <c r="H32" s="83">
        <f t="shared" si="1"/>
        <v>0.45833333333333331</v>
      </c>
      <c r="I32" s="83"/>
      <c r="J32" s="84"/>
      <c r="K32" s="84"/>
      <c r="L32" s="84"/>
      <c r="M32" s="85">
        <v>0.72916666666666663</v>
      </c>
      <c r="N32" s="85">
        <v>0.27083333333333331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96"/>
      <c r="C33" s="93">
        <f t="shared" si="2"/>
        <v>0.1111111111111111</v>
      </c>
      <c r="D33" s="94">
        <v>0.30555555555555552</v>
      </c>
      <c r="E33" s="82">
        <f t="shared" si="0"/>
        <v>0.41666666666666663</v>
      </c>
      <c r="F33" s="83"/>
      <c r="G33" s="83">
        <v>4.1666666666666664E-2</v>
      </c>
      <c r="H33" s="83">
        <f t="shared" si="1"/>
        <v>0.45833333333333331</v>
      </c>
      <c r="I33" s="83"/>
      <c r="J33" s="84"/>
      <c r="K33" s="84"/>
      <c r="L33" s="84"/>
      <c r="M33" s="85">
        <v>0.72916666666666663</v>
      </c>
      <c r="N33" s="85">
        <v>0.27083333333333331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96"/>
      <c r="C34" s="93"/>
      <c r="D34" s="94"/>
      <c r="E34" s="82">
        <f t="shared" si="0"/>
        <v>0.41666666666666663</v>
      </c>
      <c r="F34" s="83"/>
      <c r="G34" s="83">
        <v>4.1666666666666664E-2</v>
      </c>
      <c r="H34" s="83">
        <f t="shared" si="1"/>
        <v>0.45833333333333331</v>
      </c>
      <c r="I34" s="83"/>
      <c r="J34" s="84"/>
      <c r="K34" s="84"/>
      <c r="L34" s="84"/>
      <c r="M34" s="85">
        <v>0.72916666666666663</v>
      </c>
      <c r="N34" s="85">
        <v>0.27083333333333331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96"/>
      <c r="C35" s="93"/>
      <c r="D35" s="94"/>
      <c r="E35" s="82">
        <f t="shared" si="0"/>
        <v>0.41666666666666663</v>
      </c>
      <c r="F35" s="83"/>
      <c r="G35" s="83">
        <v>4.1666666666666664E-2</v>
      </c>
      <c r="H35" s="83">
        <f t="shared" si="1"/>
        <v>0.45833333333333331</v>
      </c>
      <c r="I35" s="83"/>
      <c r="J35" s="84"/>
      <c r="K35" s="84"/>
      <c r="L35" s="84"/>
      <c r="M35" s="85">
        <v>0.72916666666666663</v>
      </c>
      <c r="N35" s="85">
        <v>0.27083333333333331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-0.73611111111111027</v>
      </c>
      <c r="D36" s="170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9.5833333333333339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1" priority="1" operator="equal">
      <formula>"جمعه"</formula>
    </cfRule>
  </conditionalFormatting>
  <hyperlinks>
    <hyperlink ref="P2" location="روکش!Print_Titles" display="©" xr:uid="{A1CB26DA-04E2-4715-90B8-34E85E86A2DD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56E7-C361-4D9F-90F0-A3F738385009}">
  <dimension ref="A1:T41"/>
  <sheetViews>
    <sheetView view="pageBreakPreview" zoomScale="115" zoomScaleSheetLayoutView="115" workbookViewId="0">
      <pane xSplit="1" ySplit="4" topLeftCell="B29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9.125" defaultRowHeight="15.75" x14ac:dyDescent="0.4"/>
  <cols>
    <col min="1" max="1" width="0.75" style="60" customWidth="1"/>
    <col min="2" max="2" width="18.125" style="60" customWidth="1"/>
    <col min="3" max="3" width="9.625" style="60" hidden="1" customWidth="1"/>
    <col min="4" max="4" width="8.875" style="127" hidden="1" customWidth="1"/>
    <col min="5" max="5" width="8.125" style="127" customWidth="1"/>
    <col min="6" max="6" width="8" style="127" customWidth="1"/>
    <col min="7" max="7" width="7" style="128" customWidth="1"/>
    <col min="8" max="8" width="8" style="128" customWidth="1"/>
    <col min="9" max="9" width="6.625" style="128" customWidth="1"/>
    <col min="10" max="10" width="6.625" style="124" customWidth="1"/>
    <col min="11" max="11" width="6.25" style="128" customWidth="1"/>
    <col min="12" max="12" width="7.625" style="128" customWidth="1"/>
    <col min="13" max="13" width="6.875" style="128" customWidth="1"/>
    <col min="14" max="14" width="6.75" style="60" customWidth="1"/>
    <col min="15" max="15" width="8.25" style="60" customWidth="1"/>
    <col min="16" max="16" width="9.75" style="60" customWidth="1"/>
    <col min="17" max="17" width="0.25" style="60" hidden="1" customWidth="1"/>
    <col min="18" max="16384" width="9.125" style="60"/>
  </cols>
  <sheetData>
    <row r="1" spans="1:19" ht="35.25" customHeight="1" x14ac:dyDescent="0.9">
      <c r="A1" s="166" t="s">
        <v>231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9" ht="14.25" customHeight="1" x14ac:dyDescent="0.4">
      <c r="A2" s="61"/>
      <c r="B2" s="61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232</v>
      </c>
      <c r="Q2" s="61"/>
    </row>
    <row r="3" spans="1:19" ht="24.75" customHeight="1" thickBot="1" x14ac:dyDescent="0.7">
      <c r="A3" s="63"/>
      <c r="B3" s="63">
        <v>510145</v>
      </c>
      <c r="C3" s="64" t="s">
        <v>233</v>
      </c>
      <c r="D3" s="65" t="s">
        <v>234</v>
      </c>
      <c r="E3" s="66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F3" s="67"/>
      <c r="G3" s="169" t="s">
        <v>25</v>
      </c>
      <c r="H3" s="169"/>
      <c r="I3" s="67" t="s">
        <v>235</v>
      </c>
      <c r="J3" s="67"/>
      <c r="K3" s="168" t="s">
        <v>56</v>
      </c>
      <c r="L3" s="168"/>
      <c r="M3" s="168"/>
      <c r="N3" s="168"/>
      <c r="O3" s="169" t="s">
        <v>236</v>
      </c>
      <c r="P3" s="169"/>
      <c r="Q3" s="63"/>
    </row>
    <row r="4" spans="1:19" s="77" customFormat="1" ht="29.25" customHeight="1" thickBot="1" x14ac:dyDescent="0.25">
      <c r="A4" s="68"/>
      <c r="B4" s="69" t="s">
        <v>237</v>
      </c>
      <c r="C4" s="70" t="s">
        <v>238</v>
      </c>
      <c r="D4" s="71" t="s">
        <v>239</v>
      </c>
      <c r="E4" s="71" t="s">
        <v>8</v>
      </c>
      <c r="F4" s="72" t="s">
        <v>240</v>
      </c>
      <c r="G4" s="72" t="s">
        <v>241</v>
      </c>
      <c r="H4" s="72" t="s">
        <v>242</v>
      </c>
      <c r="I4" s="72" t="s">
        <v>243</v>
      </c>
      <c r="J4" s="72" t="s">
        <v>14</v>
      </c>
      <c r="K4" s="72" t="s">
        <v>244</v>
      </c>
      <c r="L4" s="73" t="s">
        <v>245</v>
      </c>
      <c r="M4" s="74" t="s">
        <v>246</v>
      </c>
      <c r="N4" s="72" t="s">
        <v>247</v>
      </c>
      <c r="O4" s="70" t="s">
        <v>248</v>
      </c>
      <c r="P4" s="75" t="str">
        <f>IF('[2]تغییر تاریخ'!$D$2=1,"فروردین",IF('[2]تغییر تاریخ'!$D$2=2,"اردیبهشت",IF('[2]تغییر تاریخ'!$D$2=3,"خرداد",IF('[2]تغییر تاریخ'!$D$2=4,"تیر",IF('[2]تغییر تاریخ'!$D$2=5,"مرداد",IF('[2]تغییر تاریخ'!$D$2=6,"شهریور",IF('[2]تغییر تاریخ'!$D$2=7,"مهر",IF('[2]تغییر تاریخ'!$D$2=8,"آبان",IF('[2]تغییر تاریخ'!$D$2=9,"آذر",IF('[2]تغییر تاریخ'!$D$2=10,"دی",IF('[2]تغییر تاریخ'!$D$2=11,"بهمن",IF('[2]تغییر تاریخ'!$D$2=12,"اسفند","چنین ماهی وجود ندارد"))))))))))))</f>
        <v>اردیبهشت</v>
      </c>
      <c r="Q4" s="76"/>
    </row>
    <row r="5" spans="1:19" s="77" customFormat="1" ht="20.100000000000001" customHeight="1" x14ac:dyDescent="0.2">
      <c r="A5" s="78"/>
      <c r="B5" s="96" t="s">
        <v>250</v>
      </c>
      <c r="C5" s="80">
        <f>E5-D5-F5</f>
        <v>-0.30555555555555552</v>
      </c>
      <c r="D5" s="81">
        <v>0.30555555555555552</v>
      </c>
      <c r="E5" s="82">
        <f t="shared" ref="E5:E35" si="0">H5-G5+F5-I5</f>
        <v>0</v>
      </c>
      <c r="F5" s="83"/>
      <c r="G5" s="83">
        <v>0</v>
      </c>
      <c r="H5" s="83">
        <f t="shared" ref="H5:H12" si="1">M5-N5</f>
        <v>0</v>
      </c>
      <c r="I5" s="83"/>
      <c r="J5" s="84"/>
      <c r="K5" s="84"/>
      <c r="L5" s="84">
        <v>1</v>
      </c>
      <c r="M5" s="85">
        <v>0</v>
      </c>
      <c r="N5" s="85">
        <v>0</v>
      </c>
      <c r="O5" s="83" t="str">
        <f>'[2]تغییر تاریخ'!A2</f>
        <v>دو شنبه</v>
      </c>
      <c r="P5" s="86" t="str">
        <f>'[2]تغییر تاریخ'!B2</f>
        <v>1404/02/01</v>
      </c>
      <c r="Q5" s="87"/>
      <c r="R5" s="88"/>
      <c r="S5" s="88"/>
    </row>
    <row r="6" spans="1:19" s="77" customFormat="1" ht="20.100000000000001" customHeight="1" x14ac:dyDescent="0.45">
      <c r="A6" s="78"/>
      <c r="B6" s="96" t="s">
        <v>250</v>
      </c>
      <c r="C6" s="80">
        <f t="shared" ref="C6:C35" si="2">E6-D6-F6</f>
        <v>-0.30555555555555552</v>
      </c>
      <c r="D6" s="81">
        <v>0.30555555555555552</v>
      </c>
      <c r="E6" s="82">
        <f t="shared" si="0"/>
        <v>0</v>
      </c>
      <c r="F6" s="83"/>
      <c r="G6" s="83">
        <v>0</v>
      </c>
      <c r="H6" s="83">
        <f t="shared" si="1"/>
        <v>0</v>
      </c>
      <c r="I6" s="83"/>
      <c r="J6" s="84"/>
      <c r="K6" s="84"/>
      <c r="L6" s="84">
        <v>1</v>
      </c>
      <c r="M6" s="85">
        <v>0</v>
      </c>
      <c r="N6" s="85">
        <v>0</v>
      </c>
      <c r="O6" s="83" t="str">
        <f>'[2]تغییر تاریخ'!A3</f>
        <v>سه شنبه</v>
      </c>
      <c r="P6" s="86" t="str">
        <f>'[2]تغییر تاریخ'!B3</f>
        <v>1404/02/02</v>
      </c>
      <c r="Q6" s="89"/>
      <c r="R6" s="90"/>
    </row>
    <row r="7" spans="1:19" s="77" customFormat="1" ht="20.100000000000001" customHeight="1" x14ac:dyDescent="0.45">
      <c r="A7" s="78"/>
      <c r="B7" s="96" t="s">
        <v>250</v>
      </c>
      <c r="C7" s="80">
        <f t="shared" si="2"/>
        <v>-0.30555555555555552</v>
      </c>
      <c r="D7" s="81">
        <v>0.30555555555555552</v>
      </c>
      <c r="E7" s="82">
        <f t="shared" si="0"/>
        <v>0</v>
      </c>
      <c r="F7" s="83"/>
      <c r="G7" s="83">
        <v>0</v>
      </c>
      <c r="H7" s="83">
        <f t="shared" si="1"/>
        <v>0</v>
      </c>
      <c r="I7" s="83"/>
      <c r="J7" s="84"/>
      <c r="K7" s="84"/>
      <c r="L7" s="84">
        <v>1</v>
      </c>
      <c r="M7" s="85">
        <v>0</v>
      </c>
      <c r="N7" s="85">
        <v>0</v>
      </c>
      <c r="O7" s="83" t="str">
        <f>'[2]تغییر تاریخ'!A4</f>
        <v>چهار شنبه</v>
      </c>
      <c r="P7" s="86" t="str">
        <f>'[2]تغییر تاریخ'!B4</f>
        <v>1404/02/03</v>
      </c>
      <c r="Q7" s="89"/>
      <c r="R7" s="90"/>
    </row>
    <row r="8" spans="1:19" s="91" customFormat="1" ht="20.100000000000001" customHeight="1" x14ac:dyDescent="0.45">
      <c r="A8" s="78"/>
      <c r="B8" s="96" t="s">
        <v>250</v>
      </c>
      <c r="C8" s="80">
        <f t="shared" si="2"/>
        <v>-0.30555555555555602</v>
      </c>
      <c r="D8" s="81">
        <v>0.30555555555555602</v>
      </c>
      <c r="E8" s="82">
        <f t="shared" si="0"/>
        <v>0</v>
      </c>
      <c r="F8" s="83"/>
      <c r="G8" s="83">
        <v>0</v>
      </c>
      <c r="H8" s="83">
        <f t="shared" si="1"/>
        <v>0</v>
      </c>
      <c r="I8" s="83"/>
      <c r="J8" s="84"/>
      <c r="K8" s="84"/>
      <c r="L8" s="84">
        <v>1</v>
      </c>
      <c r="M8" s="85">
        <v>0</v>
      </c>
      <c r="N8" s="85">
        <v>0</v>
      </c>
      <c r="O8" s="83" t="str">
        <f>'[2]تغییر تاریخ'!A5</f>
        <v>پنج شنبه</v>
      </c>
      <c r="P8" s="86" t="str">
        <f>'[2]تغییر تاریخ'!B5</f>
        <v>1404/02/04</v>
      </c>
      <c r="Q8" s="89"/>
      <c r="R8" s="90"/>
    </row>
    <row r="9" spans="1:19" s="91" customFormat="1" ht="20.100000000000001" customHeight="1" x14ac:dyDescent="0.45">
      <c r="A9" s="78"/>
      <c r="B9" s="96" t="s">
        <v>250</v>
      </c>
      <c r="C9" s="80">
        <f t="shared" si="2"/>
        <v>-0.30555555555555602</v>
      </c>
      <c r="D9" s="81">
        <v>0.30555555555555602</v>
      </c>
      <c r="E9" s="82">
        <f t="shared" si="0"/>
        <v>0</v>
      </c>
      <c r="F9" s="83"/>
      <c r="G9" s="83">
        <v>0</v>
      </c>
      <c r="H9" s="83">
        <f t="shared" si="1"/>
        <v>0</v>
      </c>
      <c r="I9" s="83"/>
      <c r="J9" s="84"/>
      <c r="K9" s="84"/>
      <c r="L9" s="84">
        <v>1</v>
      </c>
      <c r="M9" s="85">
        <v>0</v>
      </c>
      <c r="N9" s="85">
        <v>0</v>
      </c>
      <c r="O9" s="83" t="str">
        <f>'[2]تغییر تاریخ'!A6</f>
        <v>جمعه</v>
      </c>
      <c r="P9" s="86" t="str">
        <f>'[2]تغییر تاریخ'!B6</f>
        <v>1404/02/05</v>
      </c>
      <c r="Q9" s="89"/>
      <c r="R9" s="90"/>
    </row>
    <row r="10" spans="1:19" s="77" customFormat="1" ht="20.100000000000001" customHeight="1" x14ac:dyDescent="0.45">
      <c r="A10" s="78"/>
      <c r="B10" s="96" t="s">
        <v>250</v>
      </c>
      <c r="C10" s="80">
        <f t="shared" si="2"/>
        <v>-0.30555555555555602</v>
      </c>
      <c r="D10" s="81">
        <v>0.30555555555555602</v>
      </c>
      <c r="E10" s="82">
        <f t="shared" si="0"/>
        <v>0</v>
      </c>
      <c r="F10" s="83"/>
      <c r="G10" s="83">
        <v>0</v>
      </c>
      <c r="H10" s="83">
        <f t="shared" si="1"/>
        <v>0</v>
      </c>
      <c r="I10" s="83"/>
      <c r="J10" s="84"/>
      <c r="K10" s="84"/>
      <c r="L10" s="84">
        <v>1</v>
      </c>
      <c r="M10" s="85">
        <v>0</v>
      </c>
      <c r="N10" s="85">
        <v>0</v>
      </c>
      <c r="O10" s="83" t="str">
        <f>'[2]تغییر تاریخ'!A7</f>
        <v>شنبه</v>
      </c>
      <c r="P10" s="86" t="str">
        <f>'[2]تغییر تاریخ'!B7</f>
        <v>1404/02/06</v>
      </c>
      <c r="Q10" s="89"/>
      <c r="R10" s="90"/>
    </row>
    <row r="11" spans="1:19" s="91" customFormat="1" ht="20.100000000000001" customHeight="1" x14ac:dyDescent="0.45">
      <c r="A11" s="78"/>
      <c r="B11" s="96" t="s">
        <v>250</v>
      </c>
      <c r="C11" s="80">
        <f t="shared" si="2"/>
        <v>-0.30555555555555552</v>
      </c>
      <c r="D11" s="81">
        <v>0.30555555555555552</v>
      </c>
      <c r="E11" s="82">
        <f t="shared" si="0"/>
        <v>0</v>
      </c>
      <c r="F11" s="83"/>
      <c r="G11" s="83">
        <v>0</v>
      </c>
      <c r="H11" s="83">
        <f t="shared" si="1"/>
        <v>0</v>
      </c>
      <c r="I11" s="83"/>
      <c r="J11" s="84"/>
      <c r="K11" s="84"/>
      <c r="L11" s="84">
        <v>1</v>
      </c>
      <c r="M11" s="85">
        <v>0</v>
      </c>
      <c r="N11" s="85">
        <v>0</v>
      </c>
      <c r="O11" s="83" t="str">
        <f>'[2]تغییر تاریخ'!A8</f>
        <v>یک شنبه</v>
      </c>
      <c r="P11" s="86" t="str">
        <f>'[2]تغییر تاریخ'!B8</f>
        <v>1404/02/07</v>
      </c>
      <c r="Q11" s="89"/>
      <c r="R11" s="90"/>
    </row>
    <row r="12" spans="1:19" s="91" customFormat="1" ht="20.100000000000001" customHeight="1" x14ac:dyDescent="0.45">
      <c r="A12" s="78"/>
      <c r="B12" s="96" t="s">
        <v>250</v>
      </c>
      <c r="C12" s="80">
        <f t="shared" si="2"/>
        <v>-0.30555555555555552</v>
      </c>
      <c r="D12" s="81">
        <v>0.30555555555555552</v>
      </c>
      <c r="E12" s="82">
        <f t="shared" si="0"/>
        <v>0</v>
      </c>
      <c r="F12" s="83"/>
      <c r="G12" s="83">
        <v>0</v>
      </c>
      <c r="H12" s="83">
        <f t="shared" si="1"/>
        <v>0</v>
      </c>
      <c r="I12" s="83"/>
      <c r="J12" s="84"/>
      <c r="K12" s="84"/>
      <c r="L12" s="84">
        <v>1</v>
      </c>
      <c r="M12" s="85">
        <v>0</v>
      </c>
      <c r="N12" s="85">
        <v>0</v>
      </c>
      <c r="O12" s="83" t="str">
        <f>'[2]تغییر تاریخ'!A9</f>
        <v>دو شنبه</v>
      </c>
      <c r="P12" s="86" t="str">
        <f>'[2]تغییر تاریخ'!B9</f>
        <v>1404/02/08</v>
      </c>
      <c r="Q12" s="89"/>
      <c r="R12" s="90"/>
    </row>
    <row r="13" spans="1:19" s="77" customFormat="1" ht="20.100000000000001" customHeight="1" x14ac:dyDescent="0.45">
      <c r="A13" s="78"/>
      <c r="B13" s="136"/>
      <c r="C13" s="80">
        <f t="shared" si="2"/>
        <v>0.19444444444444448</v>
      </c>
      <c r="D13" s="81">
        <v>0.30555555555555552</v>
      </c>
      <c r="E13" s="82">
        <f t="shared" si="0"/>
        <v>0.5</v>
      </c>
      <c r="F13" s="83"/>
      <c r="G13" s="83">
        <v>0</v>
      </c>
      <c r="H13" s="83">
        <f>N13-M13</f>
        <v>0.5</v>
      </c>
      <c r="I13" s="83"/>
      <c r="J13" s="84"/>
      <c r="K13" s="84"/>
      <c r="L13" s="84"/>
      <c r="M13" s="85">
        <v>0.25</v>
      </c>
      <c r="N13" s="85">
        <v>0.75</v>
      </c>
      <c r="O13" s="83" t="str">
        <f>'[2]تغییر تاریخ'!A10</f>
        <v>سه شنبه</v>
      </c>
      <c r="P13" s="86" t="str">
        <f>'[2]تغییر تاریخ'!B10</f>
        <v>1404/02/09</v>
      </c>
      <c r="Q13" s="89"/>
      <c r="R13" s="90"/>
    </row>
    <row r="14" spans="1:19" s="77" customFormat="1" ht="20.100000000000001" customHeight="1" x14ac:dyDescent="0.45">
      <c r="A14" s="78"/>
      <c r="B14" s="136"/>
      <c r="C14" s="80">
        <f t="shared" si="2"/>
        <v>0.19444444444444448</v>
      </c>
      <c r="D14" s="81">
        <v>0.30555555555555552</v>
      </c>
      <c r="E14" s="82">
        <f t="shared" si="0"/>
        <v>0.5</v>
      </c>
      <c r="F14" s="83"/>
      <c r="G14" s="83">
        <v>0</v>
      </c>
      <c r="H14" s="83">
        <f t="shared" ref="H14:H35" si="3">N14-M14</f>
        <v>0.5</v>
      </c>
      <c r="I14" s="83"/>
      <c r="J14" s="84"/>
      <c r="K14" s="84"/>
      <c r="L14" s="84"/>
      <c r="M14" s="85">
        <v>0.25</v>
      </c>
      <c r="N14" s="85">
        <v>0.75</v>
      </c>
      <c r="O14" s="83" t="str">
        <f>'[2]تغییر تاریخ'!A11</f>
        <v>چهار شنبه</v>
      </c>
      <c r="P14" s="86" t="str">
        <f>'[2]تغییر تاریخ'!B11</f>
        <v>1404/02/10</v>
      </c>
      <c r="Q14" s="89"/>
      <c r="R14" s="90"/>
    </row>
    <row r="15" spans="1:19" s="91" customFormat="1" ht="20.100000000000001" customHeight="1" x14ac:dyDescent="0.45">
      <c r="A15" s="78"/>
      <c r="B15" s="136"/>
      <c r="C15" s="80">
        <f t="shared" si="2"/>
        <v>0.15277777777777801</v>
      </c>
      <c r="D15" s="81">
        <v>0.34722222222222199</v>
      </c>
      <c r="E15" s="82">
        <f t="shared" si="0"/>
        <v>0.5</v>
      </c>
      <c r="F15" s="83"/>
      <c r="G15" s="83">
        <v>0</v>
      </c>
      <c r="H15" s="83">
        <f t="shared" si="3"/>
        <v>0.5</v>
      </c>
      <c r="I15" s="83"/>
      <c r="J15" s="84"/>
      <c r="K15" s="84"/>
      <c r="L15" s="84"/>
      <c r="M15" s="85">
        <v>0.25</v>
      </c>
      <c r="N15" s="85">
        <v>0.75</v>
      </c>
      <c r="O15" s="83" t="str">
        <f>'[2]تغییر تاریخ'!A12</f>
        <v>پنج شنبه</v>
      </c>
      <c r="P15" s="86" t="str">
        <f>'[2]تغییر تاریخ'!B12</f>
        <v>1404/02/11</v>
      </c>
      <c r="Q15" s="89"/>
      <c r="R15" s="90"/>
    </row>
    <row r="16" spans="1:19" s="91" customFormat="1" ht="20.100000000000001" customHeight="1" x14ac:dyDescent="0.45">
      <c r="A16" s="78"/>
      <c r="B16" s="136"/>
      <c r="C16" s="80">
        <f t="shared" si="2"/>
        <v>0.11111111111111099</v>
      </c>
      <c r="D16" s="81">
        <v>0.38888888888888901</v>
      </c>
      <c r="E16" s="82">
        <f t="shared" si="0"/>
        <v>0.5</v>
      </c>
      <c r="F16" s="83"/>
      <c r="G16" s="83">
        <v>0</v>
      </c>
      <c r="H16" s="83">
        <f t="shared" si="3"/>
        <v>0.5</v>
      </c>
      <c r="I16" s="83"/>
      <c r="J16" s="84"/>
      <c r="K16" s="84"/>
      <c r="L16" s="84"/>
      <c r="M16" s="85">
        <v>0.25</v>
      </c>
      <c r="N16" s="85">
        <v>0.75</v>
      </c>
      <c r="O16" s="83" t="str">
        <f>'[2]تغییر تاریخ'!A13</f>
        <v>جمعه</v>
      </c>
      <c r="P16" s="86" t="str">
        <f>'[2]تغییر تاریخ'!B13</f>
        <v>1404/02/12</v>
      </c>
      <c r="Q16" s="89"/>
      <c r="R16" s="90"/>
    </row>
    <row r="17" spans="1:18" s="92" customFormat="1" ht="20.100000000000001" customHeight="1" x14ac:dyDescent="0.45">
      <c r="A17" s="78"/>
      <c r="B17" s="136"/>
      <c r="C17" s="80">
        <f t="shared" si="2"/>
        <v>6.9444444444443976E-2</v>
      </c>
      <c r="D17" s="81">
        <v>0.43055555555555602</v>
      </c>
      <c r="E17" s="82">
        <f t="shared" si="0"/>
        <v>0.5</v>
      </c>
      <c r="F17" s="83"/>
      <c r="G17" s="83">
        <v>0</v>
      </c>
      <c r="H17" s="83">
        <f t="shared" si="3"/>
        <v>0.5</v>
      </c>
      <c r="I17" s="83"/>
      <c r="J17" s="84"/>
      <c r="K17" s="84"/>
      <c r="L17" s="84"/>
      <c r="M17" s="85">
        <v>0.25</v>
      </c>
      <c r="N17" s="85">
        <v>0.75</v>
      </c>
      <c r="O17" s="83" t="str">
        <f>'[2]تغییر تاریخ'!A14</f>
        <v>شنبه</v>
      </c>
      <c r="P17" s="86" t="str">
        <f>'[2]تغییر تاریخ'!B14</f>
        <v>1404/02/13</v>
      </c>
      <c r="Q17" s="89"/>
      <c r="R17" s="90"/>
    </row>
    <row r="18" spans="1:18" s="91" customFormat="1" ht="20.100000000000001" customHeight="1" x14ac:dyDescent="0.45">
      <c r="A18" s="78"/>
      <c r="B18" s="136"/>
      <c r="C18" s="80">
        <f t="shared" si="2"/>
        <v>0.19444444444444448</v>
      </c>
      <c r="D18" s="81">
        <v>0.30555555555555552</v>
      </c>
      <c r="E18" s="82">
        <f t="shared" si="0"/>
        <v>0.5</v>
      </c>
      <c r="F18" s="83"/>
      <c r="G18" s="83">
        <v>0</v>
      </c>
      <c r="H18" s="83">
        <f t="shared" si="3"/>
        <v>0.5</v>
      </c>
      <c r="I18" s="83"/>
      <c r="J18" s="84"/>
      <c r="K18" s="84"/>
      <c r="L18" s="84"/>
      <c r="M18" s="85">
        <v>0.25</v>
      </c>
      <c r="N18" s="85">
        <v>0.75</v>
      </c>
      <c r="O18" s="83" t="str">
        <f>'[2]تغییر تاریخ'!A15</f>
        <v>یک شنبه</v>
      </c>
      <c r="P18" s="86" t="str">
        <f>'[2]تغییر تاریخ'!B15</f>
        <v>1404/02/14</v>
      </c>
      <c r="Q18" s="89"/>
      <c r="R18" s="90"/>
    </row>
    <row r="19" spans="1:18" s="91" customFormat="1" ht="20.100000000000001" customHeight="1" x14ac:dyDescent="0.45">
      <c r="A19" s="78"/>
      <c r="B19" s="136"/>
      <c r="C19" s="93">
        <f t="shared" si="2"/>
        <v>0.19444444444444448</v>
      </c>
      <c r="D19" s="94">
        <v>0.30555555555555552</v>
      </c>
      <c r="E19" s="82">
        <f t="shared" si="0"/>
        <v>0.5</v>
      </c>
      <c r="F19" s="83"/>
      <c r="G19" s="83">
        <v>0</v>
      </c>
      <c r="H19" s="83">
        <f t="shared" si="3"/>
        <v>0.5</v>
      </c>
      <c r="I19" s="83"/>
      <c r="J19" s="84"/>
      <c r="K19" s="84"/>
      <c r="L19" s="84"/>
      <c r="M19" s="85">
        <v>0.25</v>
      </c>
      <c r="N19" s="85">
        <v>0.75</v>
      </c>
      <c r="O19" s="83" t="str">
        <f>'[2]تغییر تاریخ'!A16</f>
        <v>دو شنبه</v>
      </c>
      <c r="P19" s="86" t="str">
        <f>'[2]تغییر تاریخ'!B16</f>
        <v>1404/02/15</v>
      </c>
      <c r="Q19" s="89"/>
      <c r="R19" s="90"/>
    </row>
    <row r="20" spans="1:18" s="95" customFormat="1" ht="20.100000000000001" customHeight="1" x14ac:dyDescent="0.45">
      <c r="A20" s="78"/>
      <c r="B20" s="136"/>
      <c r="C20" s="93">
        <f t="shared" si="2"/>
        <v>0.19444444444444448</v>
      </c>
      <c r="D20" s="94">
        <v>0.30555555555555552</v>
      </c>
      <c r="E20" s="82">
        <f t="shared" si="0"/>
        <v>0.5</v>
      </c>
      <c r="F20" s="83"/>
      <c r="G20" s="83">
        <v>0</v>
      </c>
      <c r="H20" s="83">
        <f t="shared" si="3"/>
        <v>0.5</v>
      </c>
      <c r="I20" s="83"/>
      <c r="J20" s="84"/>
      <c r="K20" s="84"/>
      <c r="L20" s="84"/>
      <c r="M20" s="85">
        <v>0.25</v>
      </c>
      <c r="N20" s="85">
        <v>0.75</v>
      </c>
      <c r="O20" s="83" t="str">
        <f>'[2]تغییر تاریخ'!A17</f>
        <v>سه شنبه</v>
      </c>
      <c r="P20" s="86" t="str">
        <f>'[2]تغییر تاریخ'!B17</f>
        <v>1404/02/16</v>
      </c>
      <c r="Q20" s="89"/>
      <c r="R20" s="90"/>
    </row>
    <row r="21" spans="1:18" s="77" customFormat="1" ht="20.100000000000001" customHeight="1" x14ac:dyDescent="0.45">
      <c r="A21" s="78"/>
      <c r="B21" s="136"/>
      <c r="C21" s="93">
        <f t="shared" si="2"/>
        <v>0.19444444444444448</v>
      </c>
      <c r="D21" s="94">
        <v>0.30555555555555552</v>
      </c>
      <c r="E21" s="82">
        <f t="shared" si="0"/>
        <v>0.5</v>
      </c>
      <c r="F21" s="83"/>
      <c r="G21" s="83">
        <v>0</v>
      </c>
      <c r="H21" s="83">
        <f t="shared" si="3"/>
        <v>0.5</v>
      </c>
      <c r="I21" s="83"/>
      <c r="J21" s="84"/>
      <c r="K21" s="84"/>
      <c r="L21" s="84"/>
      <c r="M21" s="85">
        <v>0.25</v>
      </c>
      <c r="N21" s="85">
        <v>0.75</v>
      </c>
      <c r="O21" s="83" t="str">
        <f>'[2]تغییر تاریخ'!A18</f>
        <v>چهار شنبه</v>
      </c>
      <c r="P21" s="86" t="str">
        <f>'[2]تغییر تاریخ'!B18</f>
        <v>1404/02/17</v>
      </c>
      <c r="Q21" s="89"/>
      <c r="R21" s="90"/>
    </row>
    <row r="22" spans="1:18" s="91" customFormat="1" ht="20.100000000000001" customHeight="1" x14ac:dyDescent="0.45">
      <c r="A22" s="78"/>
      <c r="B22" s="136"/>
      <c r="C22" s="93">
        <f t="shared" si="2"/>
        <v>0.19444444444444448</v>
      </c>
      <c r="D22" s="94">
        <v>0.30555555555555552</v>
      </c>
      <c r="E22" s="82">
        <f t="shared" si="0"/>
        <v>0.5</v>
      </c>
      <c r="F22" s="83"/>
      <c r="G22" s="83">
        <v>0</v>
      </c>
      <c r="H22" s="83">
        <f t="shared" si="3"/>
        <v>0.5</v>
      </c>
      <c r="I22" s="83"/>
      <c r="J22" s="84"/>
      <c r="K22" s="84"/>
      <c r="L22" s="84"/>
      <c r="M22" s="85">
        <v>0.25</v>
      </c>
      <c r="N22" s="85">
        <v>0.75</v>
      </c>
      <c r="O22" s="83" t="str">
        <f>'[2]تغییر تاریخ'!A19</f>
        <v>پنج شنبه</v>
      </c>
      <c r="P22" s="86" t="str">
        <f>'[2]تغییر تاریخ'!B19</f>
        <v>1404/02/18</v>
      </c>
      <c r="Q22" s="89"/>
      <c r="R22" s="90"/>
    </row>
    <row r="23" spans="1:18" s="91" customFormat="1" ht="20.100000000000001" customHeight="1" x14ac:dyDescent="0.45">
      <c r="A23" s="78"/>
      <c r="B23" s="136"/>
      <c r="C23" s="93">
        <f t="shared" si="2"/>
        <v>0.19444444444444448</v>
      </c>
      <c r="D23" s="94">
        <v>0.30555555555555552</v>
      </c>
      <c r="E23" s="82">
        <f t="shared" si="0"/>
        <v>0.5</v>
      </c>
      <c r="F23" s="83"/>
      <c r="G23" s="83">
        <v>0</v>
      </c>
      <c r="H23" s="83">
        <f t="shared" si="3"/>
        <v>0.5</v>
      </c>
      <c r="I23" s="83"/>
      <c r="J23" s="84"/>
      <c r="K23" s="84"/>
      <c r="L23" s="84"/>
      <c r="M23" s="85">
        <v>0.25</v>
      </c>
      <c r="N23" s="85">
        <v>0.75</v>
      </c>
      <c r="O23" s="83" t="str">
        <f>'[2]تغییر تاریخ'!A20</f>
        <v>جمعه</v>
      </c>
      <c r="P23" s="86" t="str">
        <f>'[2]تغییر تاریخ'!B20</f>
        <v>1404/02/19</v>
      </c>
      <c r="Q23" s="89"/>
      <c r="R23" s="90"/>
    </row>
    <row r="24" spans="1:18" s="77" customFormat="1" ht="20.100000000000001" customHeight="1" x14ac:dyDescent="0.45">
      <c r="A24" s="78"/>
      <c r="B24" s="136"/>
      <c r="C24" s="93">
        <f t="shared" si="2"/>
        <v>0.19444444444444448</v>
      </c>
      <c r="D24" s="94">
        <v>0.30555555555555552</v>
      </c>
      <c r="E24" s="82">
        <f t="shared" si="0"/>
        <v>0.5</v>
      </c>
      <c r="F24" s="83"/>
      <c r="G24" s="83">
        <v>0</v>
      </c>
      <c r="H24" s="83">
        <f t="shared" si="3"/>
        <v>0.5</v>
      </c>
      <c r="I24" s="83"/>
      <c r="J24" s="84"/>
      <c r="K24" s="84"/>
      <c r="L24" s="84"/>
      <c r="M24" s="85">
        <v>0.25</v>
      </c>
      <c r="N24" s="85">
        <v>0.75</v>
      </c>
      <c r="O24" s="83" t="str">
        <f>'[2]تغییر تاریخ'!A21</f>
        <v>شنبه</v>
      </c>
      <c r="P24" s="86" t="str">
        <f>'[2]تغییر تاریخ'!B21</f>
        <v>1404/02/20</v>
      </c>
      <c r="Q24" s="89"/>
      <c r="R24" s="90"/>
    </row>
    <row r="25" spans="1:18" s="77" customFormat="1" ht="20.100000000000001" customHeight="1" x14ac:dyDescent="0.45">
      <c r="A25" s="78"/>
      <c r="B25" s="136"/>
      <c r="C25" s="93">
        <f t="shared" si="2"/>
        <v>0.19444444444444448</v>
      </c>
      <c r="D25" s="94">
        <v>0.30555555555555552</v>
      </c>
      <c r="E25" s="82">
        <f t="shared" si="0"/>
        <v>0.5</v>
      </c>
      <c r="F25" s="83"/>
      <c r="G25" s="83">
        <v>0</v>
      </c>
      <c r="H25" s="83">
        <f t="shared" si="3"/>
        <v>0.5</v>
      </c>
      <c r="I25" s="83"/>
      <c r="J25" s="84"/>
      <c r="K25" s="84"/>
      <c r="L25" s="84"/>
      <c r="M25" s="85">
        <v>0.25</v>
      </c>
      <c r="N25" s="85">
        <v>0.75</v>
      </c>
      <c r="O25" s="83" t="str">
        <f>'[2]تغییر تاریخ'!A22</f>
        <v>یک شنبه</v>
      </c>
      <c r="P25" s="86" t="str">
        <f>'[2]تغییر تاریخ'!B22</f>
        <v>1404/02/21</v>
      </c>
      <c r="Q25" s="89"/>
      <c r="R25" s="90"/>
    </row>
    <row r="26" spans="1:18" s="91" customFormat="1" ht="20.100000000000001" customHeight="1" x14ac:dyDescent="0.45">
      <c r="A26" s="78"/>
      <c r="B26" s="136"/>
      <c r="C26" s="93">
        <f t="shared" si="2"/>
        <v>0.19444444444444448</v>
      </c>
      <c r="D26" s="94">
        <v>0.30555555555555552</v>
      </c>
      <c r="E26" s="82">
        <f t="shared" si="0"/>
        <v>0.5</v>
      </c>
      <c r="F26" s="83"/>
      <c r="G26" s="83">
        <v>0</v>
      </c>
      <c r="H26" s="83">
        <f t="shared" si="3"/>
        <v>0.5</v>
      </c>
      <c r="I26" s="83"/>
      <c r="J26" s="84"/>
      <c r="K26" s="84"/>
      <c r="L26" s="84"/>
      <c r="M26" s="85">
        <v>0.25</v>
      </c>
      <c r="N26" s="85">
        <v>0.75</v>
      </c>
      <c r="O26" s="83" t="str">
        <f>'[2]تغییر تاریخ'!A23</f>
        <v>دو شنبه</v>
      </c>
      <c r="P26" s="86" t="str">
        <f>'[2]تغییر تاریخ'!B23</f>
        <v>1404/02/22</v>
      </c>
      <c r="Q26" s="89"/>
      <c r="R26" s="90"/>
    </row>
    <row r="27" spans="1:18" s="145" customFormat="1" ht="20.100000000000001" customHeight="1" x14ac:dyDescent="0.45">
      <c r="A27" s="141"/>
      <c r="B27" s="136"/>
      <c r="C27" s="83">
        <f t="shared" si="2"/>
        <v>0.19444444444444448</v>
      </c>
      <c r="D27" s="94">
        <v>0.30555555555555552</v>
      </c>
      <c r="E27" s="82">
        <f t="shared" si="0"/>
        <v>0.5</v>
      </c>
      <c r="F27" s="83"/>
      <c r="G27" s="83">
        <v>0</v>
      </c>
      <c r="H27" s="83">
        <f t="shared" si="3"/>
        <v>0.5</v>
      </c>
      <c r="I27" s="83"/>
      <c r="J27" s="84"/>
      <c r="K27" s="84"/>
      <c r="L27" s="84"/>
      <c r="M27" s="85">
        <v>0.25</v>
      </c>
      <c r="N27" s="85">
        <v>0.75</v>
      </c>
      <c r="O27" s="83" t="str">
        <f>'[2]تغییر تاریخ'!A24</f>
        <v>سه شنبه</v>
      </c>
      <c r="P27" s="86" t="str">
        <f>'[2]تغییر تاریخ'!B24</f>
        <v>1404/02/23</v>
      </c>
      <c r="Q27" s="143"/>
      <c r="R27" s="146"/>
    </row>
    <row r="28" spans="1:18" s="77" customFormat="1" ht="20.100000000000001" customHeight="1" x14ac:dyDescent="0.45">
      <c r="A28" s="78"/>
      <c r="B28" s="136"/>
      <c r="C28" s="93">
        <f t="shared" si="2"/>
        <v>0.19444444444444448</v>
      </c>
      <c r="D28" s="94">
        <v>0.30555555555555552</v>
      </c>
      <c r="E28" s="82">
        <f t="shared" si="0"/>
        <v>0.5</v>
      </c>
      <c r="F28" s="83"/>
      <c r="G28" s="83">
        <v>0</v>
      </c>
      <c r="H28" s="83">
        <f t="shared" si="3"/>
        <v>0.5</v>
      </c>
      <c r="I28" s="83"/>
      <c r="J28" s="84"/>
      <c r="K28" s="84"/>
      <c r="L28" s="84"/>
      <c r="M28" s="85">
        <v>0.25</v>
      </c>
      <c r="N28" s="85">
        <v>0.75</v>
      </c>
      <c r="O28" s="83" t="str">
        <f>'[2]تغییر تاریخ'!A25</f>
        <v>چهار شنبه</v>
      </c>
      <c r="P28" s="86" t="str">
        <f>'[2]تغییر تاریخ'!B25</f>
        <v>1404/02/24</v>
      </c>
      <c r="Q28" s="89"/>
      <c r="R28" s="90"/>
    </row>
    <row r="29" spans="1:18" s="77" customFormat="1" ht="20.100000000000001" customHeight="1" x14ac:dyDescent="0.45">
      <c r="A29" s="78"/>
      <c r="B29" s="136"/>
      <c r="C29" s="93">
        <f t="shared" si="2"/>
        <v>0.19444444444444448</v>
      </c>
      <c r="D29" s="94">
        <v>0.30555555555555552</v>
      </c>
      <c r="E29" s="82">
        <f t="shared" si="0"/>
        <v>0.5</v>
      </c>
      <c r="F29" s="83"/>
      <c r="G29" s="83">
        <v>0</v>
      </c>
      <c r="H29" s="83">
        <f t="shared" si="3"/>
        <v>0.5</v>
      </c>
      <c r="I29" s="83"/>
      <c r="J29" s="84"/>
      <c r="K29" s="84"/>
      <c r="L29" s="84"/>
      <c r="M29" s="85">
        <v>0.25</v>
      </c>
      <c r="N29" s="85">
        <v>0.75</v>
      </c>
      <c r="O29" s="83" t="str">
        <f>'[2]تغییر تاریخ'!A26</f>
        <v>پنج شنبه</v>
      </c>
      <c r="P29" s="86" t="str">
        <f>'[2]تغییر تاریخ'!B26</f>
        <v>1404/02/25</v>
      </c>
      <c r="Q29" s="89"/>
      <c r="R29" s="90"/>
    </row>
    <row r="30" spans="1:18" s="91" customFormat="1" ht="20.100000000000001" customHeight="1" x14ac:dyDescent="0.45">
      <c r="A30" s="78"/>
      <c r="B30" s="136"/>
      <c r="C30" s="93">
        <f t="shared" si="2"/>
        <v>0.19444444444444448</v>
      </c>
      <c r="D30" s="94">
        <v>0.30555555555555552</v>
      </c>
      <c r="E30" s="82">
        <f t="shared" si="0"/>
        <v>0.5</v>
      </c>
      <c r="F30" s="83"/>
      <c r="G30" s="83">
        <v>0</v>
      </c>
      <c r="H30" s="83">
        <f t="shared" si="3"/>
        <v>0.5</v>
      </c>
      <c r="I30" s="83"/>
      <c r="J30" s="84"/>
      <c r="K30" s="84"/>
      <c r="L30" s="84"/>
      <c r="M30" s="85">
        <v>0.25</v>
      </c>
      <c r="N30" s="85">
        <v>0.75</v>
      </c>
      <c r="O30" s="83" t="str">
        <f>'[2]تغییر تاریخ'!A27</f>
        <v>جمعه</v>
      </c>
      <c r="P30" s="86" t="str">
        <f>'[2]تغییر تاریخ'!B27</f>
        <v>1404/02/26</v>
      </c>
      <c r="Q30" s="89"/>
      <c r="R30" s="90"/>
    </row>
    <row r="31" spans="1:18" s="91" customFormat="1" ht="20.100000000000001" customHeight="1" x14ac:dyDescent="0.45">
      <c r="A31" s="78"/>
      <c r="B31" s="96"/>
      <c r="C31" s="93">
        <f t="shared" si="2"/>
        <v>0.19444444444444448</v>
      </c>
      <c r="D31" s="94">
        <v>0.30555555555555552</v>
      </c>
      <c r="E31" s="82">
        <f t="shared" si="0"/>
        <v>0.5</v>
      </c>
      <c r="F31" s="83"/>
      <c r="G31" s="83">
        <v>0</v>
      </c>
      <c r="H31" s="83">
        <f t="shared" si="3"/>
        <v>0.5</v>
      </c>
      <c r="I31" s="83"/>
      <c r="J31" s="84"/>
      <c r="K31" s="84"/>
      <c r="L31" s="84"/>
      <c r="M31" s="85">
        <v>0.25</v>
      </c>
      <c r="N31" s="85">
        <v>0.75</v>
      </c>
      <c r="O31" s="83" t="str">
        <f>'[2]تغییر تاریخ'!A28</f>
        <v>شنبه</v>
      </c>
      <c r="P31" s="86" t="str">
        <f>'[2]تغییر تاریخ'!B28</f>
        <v>1404/02/27</v>
      </c>
      <c r="Q31" s="89"/>
      <c r="R31" s="90"/>
    </row>
    <row r="32" spans="1:18" s="95" customFormat="1" ht="20.100000000000001" customHeight="1" x14ac:dyDescent="0.45">
      <c r="A32" s="78"/>
      <c r="B32" s="136"/>
      <c r="C32" s="93">
        <f t="shared" si="2"/>
        <v>0.19444444444444448</v>
      </c>
      <c r="D32" s="94">
        <v>0.30555555555555552</v>
      </c>
      <c r="E32" s="82">
        <f t="shared" si="0"/>
        <v>0.5</v>
      </c>
      <c r="F32" s="83"/>
      <c r="G32" s="83">
        <v>0</v>
      </c>
      <c r="H32" s="83">
        <f t="shared" si="3"/>
        <v>0.5</v>
      </c>
      <c r="I32" s="83"/>
      <c r="J32" s="84"/>
      <c r="K32" s="84"/>
      <c r="L32" s="84"/>
      <c r="M32" s="85">
        <v>0.25</v>
      </c>
      <c r="N32" s="85">
        <v>0.75</v>
      </c>
      <c r="O32" s="83" t="str">
        <f>'[2]تغییر تاریخ'!A29</f>
        <v>یک شنبه</v>
      </c>
      <c r="P32" s="86" t="str">
        <f>'[2]تغییر تاریخ'!B29</f>
        <v>1404/02/28</v>
      </c>
      <c r="Q32" s="89"/>
      <c r="R32" s="90"/>
    </row>
    <row r="33" spans="1:20" s="91" customFormat="1" ht="20.100000000000001" customHeight="1" x14ac:dyDescent="0.45">
      <c r="A33" s="78"/>
      <c r="B33" s="136"/>
      <c r="C33" s="93"/>
      <c r="D33" s="94"/>
      <c r="E33" s="82">
        <f t="shared" si="0"/>
        <v>0.5</v>
      </c>
      <c r="F33" s="83"/>
      <c r="G33" s="83">
        <v>0</v>
      </c>
      <c r="H33" s="83">
        <f t="shared" si="3"/>
        <v>0.5</v>
      </c>
      <c r="I33" s="83"/>
      <c r="J33" s="84"/>
      <c r="K33" s="84"/>
      <c r="L33" s="84"/>
      <c r="M33" s="85">
        <v>0.25</v>
      </c>
      <c r="N33" s="85">
        <v>0.75</v>
      </c>
      <c r="O33" s="83" t="str">
        <f>'[2]تغییر تاریخ'!A30</f>
        <v>دو شنبه</v>
      </c>
      <c r="P33" s="86" t="str">
        <f>'[2]تغییر تاریخ'!B30</f>
        <v>1404/02/29</v>
      </c>
      <c r="Q33" s="89"/>
      <c r="R33" s="90"/>
    </row>
    <row r="34" spans="1:20" s="91" customFormat="1" ht="20.100000000000001" customHeight="1" x14ac:dyDescent="0.45">
      <c r="A34" s="78"/>
      <c r="B34" s="136"/>
      <c r="C34" s="93"/>
      <c r="D34" s="94"/>
      <c r="E34" s="82">
        <f t="shared" si="0"/>
        <v>0.5</v>
      </c>
      <c r="F34" s="83"/>
      <c r="G34" s="83">
        <v>0</v>
      </c>
      <c r="H34" s="83">
        <f t="shared" si="3"/>
        <v>0.5</v>
      </c>
      <c r="I34" s="83"/>
      <c r="J34" s="84"/>
      <c r="K34" s="84"/>
      <c r="L34" s="84"/>
      <c r="M34" s="85">
        <v>0.25</v>
      </c>
      <c r="N34" s="85">
        <v>0.75</v>
      </c>
      <c r="O34" s="83" t="str">
        <f>'[2]تغییر تاریخ'!A31</f>
        <v>سه شنبه</v>
      </c>
      <c r="P34" s="86" t="str">
        <f>'[2]تغییر تاریخ'!B31</f>
        <v>1404/02/30</v>
      </c>
      <c r="Q34" s="89"/>
      <c r="R34" s="90"/>
    </row>
    <row r="35" spans="1:20" s="91" customFormat="1" ht="20.100000000000001" customHeight="1" x14ac:dyDescent="0.45">
      <c r="A35" s="78"/>
      <c r="B35" s="136"/>
      <c r="C35" s="93">
        <f t="shared" si="2"/>
        <v>0.19444444444444448</v>
      </c>
      <c r="D35" s="94">
        <v>0.30555555555555552</v>
      </c>
      <c r="E35" s="82">
        <f t="shared" si="0"/>
        <v>0.5</v>
      </c>
      <c r="F35" s="83"/>
      <c r="G35" s="83">
        <v>0</v>
      </c>
      <c r="H35" s="83">
        <f t="shared" si="3"/>
        <v>0.5</v>
      </c>
      <c r="I35" s="83"/>
      <c r="J35" s="84"/>
      <c r="K35" s="84"/>
      <c r="L35" s="84"/>
      <c r="M35" s="85">
        <v>0.25</v>
      </c>
      <c r="N35" s="85">
        <v>0.75</v>
      </c>
      <c r="O35" s="83" t="str">
        <f>'[2]تغییر تاریخ'!A32</f>
        <v>چهار شنبه</v>
      </c>
      <c r="P35" s="86" t="str">
        <f>'[2]تغییر تاریخ'!B32</f>
        <v>1404/02/31</v>
      </c>
      <c r="Q35" s="89"/>
      <c r="R35" s="90"/>
    </row>
    <row r="36" spans="1:20" s="91" customFormat="1" ht="24.95" customHeight="1" thickBot="1" x14ac:dyDescent="0.5">
      <c r="A36" s="97"/>
      <c r="B36" s="98"/>
      <c r="C36" s="99">
        <f>SUM(C5:C35)</f>
        <v>1.388888888888888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89"/>
    </row>
    <row r="37" spans="1:20" s="91" customFormat="1" ht="30.75" customHeight="1" thickTop="1" x14ac:dyDescent="0.45">
      <c r="A37" s="100"/>
      <c r="B37" s="173"/>
      <c r="C37" s="174"/>
      <c r="D37" s="174"/>
      <c r="E37" s="174"/>
      <c r="F37" s="174"/>
      <c r="G37" s="175" t="s">
        <v>8</v>
      </c>
      <c r="H37" s="175"/>
      <c r="I37" s="101" t="s">
        <v>243</v>
      </c>
      <c r="J37" s="102" t="s">
        <v>14</v>
      </c>
      <c r="K37" s="101" t="s">
        <v>244</v>
      </c>
      <c r="L37" s="101" t="s">
        <v>245</v>
      </c>
      <c r="M37" s="175" t="s">
        <v>251</v>
      </c>
      <c r="N37" s="175"/>
      <c r="O37" s="176" t="s">
        <v>252</v>
      </c>
      <c r="P37" s="177"/>
      <c r="Q37" s="89"/>
    </row>
    <row r="38" spans="1:20" s="91" customFormat="1" ht="24.95" customHeight="1" thickBot="1" x14ac:dyDescent="0.5">
      <c r="A38" s="100"/>
      <c r="B38" s="163"/>
      <c r="C38" s="164"/>
      <c r="D38" s="164"/>
      <c r="E38" s="164"/>
      <c r="F38" s="164"/>
      <c r="G38" s="103" t="s">
        <v>253</v>
      </c>
      <c r="H38" s="104">
        <f>SUM(E5:E35)</f>
        <v>11.5</v>
      </c>
      <c r="I38" s="105">
        <f>SUM(I5:I35)</f>
        <v>0</v>
      </c>
      <c r="J38" s="103">
        <f>SUM(J5:J35)</f>
        <v>0</v>
      </c>
      <c r="K38" s="103">
        <f>SUM(K5:K35)</f>
        <v>0</v>
      </c>
      <c r="L38" s="103">
        <f>SUM(L5:L35)</f>
        <v>8</v>
      </c>
      <c r="M38" s="106" t="s">
        <v>254</v>
      </c>
      <c r="N38" s="107">
        <f>30-L38-K38-J38+1</f>
        <v>23</v>
      </c>
      <c r="O38" s="108" t="s">
        <v>254</v>
      </c>
      <c r="P38" s="109">
        <f>30-J38-K38+1</f>
        <v>31</v>
      </c>
      <c r="Q38" s="89"/>
      <c r="R38" s="110"/>
      <c r="S38" s="165"/>
      <c r="T38" s="165"/>
    </row>
    <row r="39" spans="1:20" s="91" customFormat="1" ht="20.25" customHeight="1" thickTop="1" x14ac:dyDescent="0.2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14"/>
      <c r="P39" s="115"/>
      <c r="Q39" s="116"/>
    </row>
    <row r="40" spans="1:20" s="91" customFormat="1" ht="60.75" customHeight="1" thickBot="1" x14ac:dyDescent="0.25">
      <c r="A40" s="117"/>
      <c r="B40" s="118"/>
      <c r="C40" s="119"/>
      <c r="D40" s="119"/>
      <c r="E40" s="119" t="s">
        <v>255</v>
      </c>
      <c r="F40" s="119"/>
      <c r="G40" s="119"/>
      <c r="H40" s="119"/>
      <c r="I40" s="119"/>
      <c r="J40" s="119"/>
      <c r="K40" s="119"/>
      <c r="L40" s="119"/>
      <c r="M40" s="119"/>
      <c r="N40" s="120"/>
      <c r="O40" s="120" t="s">
        <v>256</v>
      </c>
      <c r="P40" s="121"/>
      <c r="Q40" s="116"/>
    </row>
    <row r="41" spans="1:20" ht="12" customHeight="1" x14ac:dyDescent="0.4">
      <c r="A41" s="122"/>
      <c r="B41" s="122"/>
      <c r="C41" s="123"/>
      <c r="D41" s="123"/>
      <c r="E41" s="123"/>
      <c r="F41" s="123"/>
      <c r="G41" s="123"/>
      <c r="H41" s="123"/>
      <c r="I41" s="123"/>
      <c r="K41" s="123"/>
      <c r="L41" s="123"/>
      <c r="M41" s="123"/>
      <c r="N41" s="125"/>
      <c r="O41" s="125"/>
      <c r="P41" s="126"/>
    </row>
  </sheetData>
  <mergeCells count="11">
    <mergeCell ref="B38:F38"/>
    <mergeCell ref="S38:T38"/>
    <mergeCell ref="A1:Q1"/>
    <mergeCell ref="G3:H3"/>
    <mergeCell ref="K3:N3"/>
    <mergeCell ref="O3:P3"/>
    <mergeCell ref="D36:P36"/>
    <mergeCell ref="B37:F37"/>
    <mergeCell ref="G37:H37"/>
    <mergeCell ref="M37:N37"/>
    <mergeCell ref="O37:P37"/>
  </mergeCells>
  <conditionalFormatting sqref="O5:O35">
    <cfRule type="cellIs" dxfId="20" priority="1" operator="equal">
      <formula>"جمعه"</formula>
    </cfRule>
  </conditionalFormatting>
  <hyperlinks>
    <hyperlink ref="P2" location="روکش!Print_Titles" display="©" xr:uid="{B3C3F884-7856-4B34-9C6B-92A545B876D8}"/>
  </hyperlinks>
  <printOptions horizontalCentered="1"/>
  <pageMargins left="0" right="0" top="0" bottom="0" header="0" footer="0"/>
  <pageSetup paperSize="9" scale="94" orientation="portrait" r:id="rId1"/>
  <headerFooter alignWithMargins="0"/>
  <rowBreaks count="1" manualBreakCount="1"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122</vt:i4>
      </vt:variant>
      <vt:variant>
        <vt:lpstr>Named Ranges</vt:lpstr>
      </vt:variant>
      <vt:variant>
        <vt:i4>120</vt:i4>
      </vt:variant>
    </vt:vector>
  </HeadingPairs>
  <TitlesOfParts>
    <vt:vector size="242" baseType="lpstr">
      <vt:lpstr>فرنام کورش</vt:lpstr>
      <vt:lpstr>خوبیاری وحید</vt:lpstr>
      <vt:lpstr>محمدزاده زهرا</vt:lpstr>
      <vt:lpstr>موسوی مسلم </vt:lpstr>
      <vt:lpstr>مسلم مزارعی </vt:lpstr>
      <vt:lpstr>سعید ریاضی</vt:lpstr>
      <vt:lpstr>کرمی مسعود </vt:lpstr>
      <vt:lpstr>گودرزی ضیالدین </vt:lpstr>
      <vt:lpstr>محسنی صادق</vt:lpstr>
      <vt:lpstr>محمداحمدرضا </vt:lpstr>
      <vt:lpstr>دهقان حبیب</vt:lpstr>
      <vt:lpstr>یوسفی اصل وحید</vt:lpstr>
      <vt:lpstr>دهقان مسلم</vt:lpstr>
      <vt:lpstr>بحرینی محمدرضا </vt:lpstr>
      <vt:lpstr>رضا حیدری </vt:lpstr>
      <vt:lpstr>رحیمی مهرزاد</vt:lpstr>
      <vt:lpstr>درخشانیان مسعود</vt:lpstr>
      <vt:lpstr>امام حسنی سعید</vt:lpstr>
      <vt:lpstr>دریایی فرهاد</vt:lpstr>
      <vt:lpstr>آرش پیام</vt:lpstr>
      <vt:lpstr>عسگری جواد</vt:lpstr>
      <vt:lpstr>صیدی امیر</vt:lpstr>
      <vt:lpstr>انصاری کمال </vt:lpstr>
      <vt:lpstr>مظفری سجاد</vt:lpstr>
      <vt:lpstr>جلالی پور حسن</vt:lpstr>
      <vt:lpstr>ملائی حامد</vt:lpstr>
      <vt:lpstr>پورسلیم سبحان </vt:lpstr>
      <vt:lpstr>ساعد محمد</vt:lpstr>
      <vt:lpstr>همایون پور احمد</vt:lpstr>
      <vt:lpstr>ملاحسنی سید حمید</vt:lpstr>
      <vt:lpstr>حیدری سید امید</vt:lpstr>
      <vt:lpstr>انصاری محمد</vt:lpstr>
      <vt:lpstr>احمدی کامبیز</vt:lpstr>
      <vt:lpstr>هادی بهزادی </vt:lpstr>
      <vt:lpstr>معتقد بهنام</vt:lpstr>
      <vt:lpstr>مرید پور یاسر</vt:lpstr>
      <vt:lpstr>احمدی محسن </vt:lpstr>
      <vt:lpstr>رستمی فریدون</vt:lpstr>
      <vt:lpstr>سلطانی احمد </vt:lpstr>
      <vt:lpstr>حیدری ابراهیم</vt:lpstr>
      <vt:lpstr>حیدری بهرام </vt:lpstr>
      <vt:lpstr>جوکار صادق</vt:lpstr>
      <vt:lpstr>حاتمی عارف</vt:lpstr>
      <vt:lpstr>موسوی آیت اله </vt:lpstr>
      <vt:lpstr>سلطانی عیسی</vt:lpstr>
      <vt:lpstr>سیاوشی علیرضا</vt:lpstr>
      <vt:lpstr>صفری مرتضی</vt:lpstr>
      <vt:lpstr>ناصری عباس </vt:lpstr>
      <vt:lpstr>عبدالهی مرتضی</vt:lpstr>
      <vt:lpstr>خلیلی حامد</vt:lpstr>
      <vt:lpstr>کرمی فر حمزه</vt:lpstr>
      <vt:lpstr>گودرزی داریوش</vt:lpstr>
      <vt:lpstr>رهنمایی آرش</vt:lpstr>
      <vt:lpstr>جمال حمید</vt:lpstr>
      <vt:lpstr>بهزادی راد </vt:lpstr>
      <vt:lpstr>محمدی حق مسعود</vt:lpstr>
      <vt:lpstr>امیر احمدی</vt:lpstr>
      <vt:lpstr>علی سهیلی </vt:lpstr>
      <vt:lpstr>توکلی</vt:lpstr>
      <vt:lpstr>محمدعلی فروزانی </vt:lpstr>
      <vt:lpstr>میلاد باقری</vt:lpstr>
      <vt:lpstr>فریدون شمشیری</vt:lpstr>
      <vt:lpstr>غلامحسین نعمتیان</vt:lpstr>
      <vt:lpstr>علیرضا آذرگشب</vt:lpstr>
      <vt:lpstr>امید مهرداد</vt:lpstr>
      <vt:lpstr>علیرضا عمرانی </vt:lpstr>
      <vt:lpstr>احمد امدادی</vt:lpstr>
      <vt:lpstr>کاظم خلیلی</vt:lpstr>
      <vt:lpstr>محمد شبنم</vt:lpstr>
      <vt:lpstr>افشین مردانی </vt:lpstr>
      <vt:lpstr>ایمان رحمانی نسب </vt:lpstr>
      <vt:lpstr>دانش دهقانی .</vt:lpstr>
      <vt:lpstr>محمدجواد اژدری</vt:lpstr>
      <vt:lpstr>منصوری حسین</vt:lpstr>
      <vt:lpstr>احمد استوارزاده</vt:lpstr>
      <vt:lpstr>موسی حسینی </vt:lpstr>
      <vt:lpstr>بوستانی عیسی</vt:lpstr>
      <vt:lpstr>سیدزاده رشید</vt:lpstr>
      <vt:lpstr>کج باف فرزین</vt:lpstr>
      <vt:lpstr>فرهادی مسعود</vt:lpstr>
      <vt:lpstr>خورشیدی مجید</vt:lpstr>
      <vt:lpstr>وحید رفیعی نیا</vt:lpstr>
      <vt:lpstr>مجتبی لیموچی</vt:lpstr>
      <vt:lpstr>اسماعیل کرمی </vt:lpstr>
      <vt:lpstr>کاظمی زاده</vt:lpstr>
      <vt:lpstr>بهادری </vt:lpstr>
      <vt:lpstr>شجاعی نیا</vt:lpstr>
      <vt:lpstr>احمدی</vt:lpstr>
      <vt:lpstr>مجتبی صفری</vt:lpstr>
      <vt:lpstr>مرزبان</vt:lpstr>
      <vt:lpstr>آل خمیس</vt:lpstr>
      <vt:lpstr>عالی پور </vt:lpstr>
      <vt:lpstr>محمدی </vt:lpstr>
      <vt:lpstr>مزروعی</vt:lpstr>
      <vt:lpstr>دالوند</vt:lpstr>
      <vt:lpstr>ماندگار</vt:lpstr>
      <vt:lpstr>حیدری سربست</vt:lpstr>
      <vt:lpstr>علی ظاهری</vt:lpstr>
      <vt:lpstr>حسینی مقدم</vt:lpstr>
      <vt:lpstr>عباس صفاری </vt:lpstr>
      <vt:lpstr>بوستانی </vt:lpstr>
      <vt:lpstr>جلال سرگشته</vt:lpstr>
      <vt:lpstr>جابر گندم کار</vt:lpstr>
      <vt:lpstr>داغداری</vt:lpstr>
      <vt:lpstr>یاسر میر</vt:lpstr>
      <vt:lpstr>پاینده</vt:lpstr>
      <vt:lpstr>یماعی پور</vt:lpstr>
      <vt:lpstr> اژدر</vt:lpstr>
      <vt:lpstr> صفری</vt:lpstr>
      <vt:lpstr>علی کشاورز</vt:lpstr>
      <vt:lpstr> محمدزاده</vt:lpstr>
      <vt:lpstr>اسفندیاری</vt:lpstr>
      <vt:lpstr>خانمرادی</vt:lpstr>
      <vt:lpstr>حیدری</vt:lpstr>
      <vt:lpstr>صفاری</vt:lpstr>
      <vt:lpstr>میر</vt:lpstr>
      <vt:lpstr>هورست</vt:lpstr>
      <vt:lpstr>عبدالهی</vt:lpstr>
      <vt:lpstr>قاسم کشاورز</vt:lpstr>
      <vt:lpstr>تغییر تاریخ</vt:lpstr>
      <vt:lpstr>Sheet1 (2)</vt:lpstr>
      <vt:lpstr>روکش</vt:lpstr>
      <vt:lpstr>' اژدر'!Print_Area</vt:lpstr>
      <vt:lpstr>' صفری'!Print_Area</vt:lpstr>
      <vt:lpstr>' محمدزاده'!Print_Area</vt:lpstr>
      <vt:lpstr>'احمد استوارزاده'!Print_Area</vt:lpstr>
      <vt:lpstr>'احمد امدادی'!Print_Area</vt:lpstr>
      <vt:lpstr>احمدی!Print_Area</vt:lpstr>
      <vt:lpstr>'احمدی کامبیز'!Print_Area</vt:lpstr>
      <vt:lpstr>'احمدی محسن '!Print_Area</vt:lpstr>
      <vt:lpstr>'آرش پیام'!Print_Area</vt:lpstr>
      <vt:lpstr>اسفندیاری!Print_Area</vt:lpstr>
      <vt:lpstr>'اسماعیل کرمی '!Print_Area</vt:lpstr>
      <vt:lpstr>'افشین مردانی '!Print_Area</vt:lpstr>
      <vt:lpstr>'آل خمیس'!Print_Area</vt:lpstr>
      <vt:lpstr>'امام حسنی سعید'!Print_Area</vt:lpstr>
      <vt:lpstr>'امید مهرداد'!Print_Area</vt:lpstr>
      <vt:lpstr>'امیر احمدی'!Print_Area</vt:lpstr>
      <vt:lpstr>'انصاری کمال '!Print_Area</vt:lpstr>
      <vt:lpstr>'انصاری محمد'!Print_Area</vt:lpstr>
      <vt:lpstr>'ایمان رحمانی نسب '!Print_Area</vt:lpstr>
      <vt:lpstr>'بحرینی محمدرضا '!Print_Area</vt:lpstr>
      <vt:lpstr>'بوستانی '!Print_Area</vt:lpstr>
      <vt:lpstr>'بوستانی عیسی'!Print_Area</vt:lpstr>
      <vt:lpstr>'بهادری '!Print_Area</vt:lpstr>
      <vt:lpstr>'بهزادی راد '!Print_Area</vt:lpstr>
      <vt:lpstr>پاینده!Print_Area</vt:lpstr>
      <vt:lpstr>'پورسلیم سبحان '!Print_Area</vt:lpstr>
      <vt:lpstr>توکلی!Print_Area</vt:lpstr>
      <vt:lpstr>'جابر گندم کار'!Print_Area</vt:lpstr>
      <vt:lpstr>'جلال سرگشته'!Print_Area</vt:lpstr>
      <vt:lpstr>'جلالی پور حسن'!Print_Area</vt:lpstr>
      <vt:lpstr>'جمال حمید'!Print_Area</vt:lpstr>
      <vt:lpstr>'جوکار صادق'!Print_Area</vt:lpstr>
      <vt:lpstr>'حاتمی عارف'!Print_Area</vt:lpstr>
      <vt:lpstr>'حسینی مقدم'!Print_Area</vt:lpstr>
      <vt:lpstr>حیدری!Print_Area</vt:lpstr>
      <vt:lpstr>'حیدری ابراهیم'!Print_Area</vt:lpstr>
      <vt:lpstr>'حیدری بهرام '!Print_Area</vt:lpstr>
      <vt:lpstr>'حیدری سربست'!Print_Area</vt:lpstr>
      <vt:lpstr>'حیدری سید امید'!Print_Area</vt:lpstr>
      <vt:lpstr>خانمرادی!Print_Area</vt:lpstr>
      <vt:lpstr>'خلیلی حامد'!Print_Area</vt:lpstr>
      <vt:lpstr>'خوبیاری وحید'!Print_Area</vt:lpstr>
      <vt:lpstr>'خورشیدی مجید'!Print_Area</vt:lpstr>
      <vt:lpstr>داغداری!Print_Area</vt:lpstr>
      <vt:lpstr>دالوند!Print_Area</vt:lpstr>
      <vt:lpstr>'دانش دهقانی .'!Print_Area</vt:lpstr>
      <vt:lpstr>'درخشانیان مسعود'!Print_Area</vt:lpstr>
      <vt:lpstr>'دریایی فرهاد'!Print_Area</vt:lpstr>
      <vt:lpstr>'دهقان حبیب'!Print_Area</vt:lpstr>
      <vt:lpstr>'دهقان مسلم'!Print_Area</vt:lpstr>
      <vt:lpstr>'رحیمی مهرزاد'!Print_Area</vt:lpstr>
      <vt:lpstr>'رستمی فریدون'!Print_Area</vt:lpstr>
      <vt:lpstr>'رضا حیدری '!Print_Area</vt:lpstr>
      <vt:lpstr>'رهنمایی آرش'!Print_Area</vt:lpstr>
      <vt:lpstr>'ساعد محمد'!Print_Area</vt:lpstr>
      <vt:lpstr>'سعید ریاضی'!Print_Area</vt:lpstr>
      <vt:lpstr>'سلطانی احمد '!Print_Area</vt:lpstr>
      <vt:lpstr>'سلطانی عیسی'!Print_Area</vt:lpstr>
      <vt:lpstr>'سیاوشی علیرضا'!Print_Area</vt:lpstr>
      <vt:lpstr>'سیدزاده رشید'!Print_Area</vt:lpstr>
      <vt:lpstr>'شجاعی نیا'!Print_Area</vt:lpstr>
      <vt:lpstr>صفاری!Print_Area</vt:lpstr>
      <vt:lpstr>'صفری مرتضی'!Print_Area</vt:lpstr>
      <vt:lpstr>'صیدی امیر'!Print_Area</vt:lpstr>
      <vt:lpstr>'عالی پور '!Print_Area</vt:lpstr>
      <vt:lpstr>'عباس صفاری '!Print_Area</vt:lpstr>
      <vt:lpstr>عبدالهی!Print_Area</vt:lpstr>
      <vt:lpstr>'عبدالهی مرتضی'!Print_Area</vt:lpstr>
      <vt:lpstr>'عسگری جواد'!Print_Area</vt:lpstr>
      <vt:lpstr>'علی سهیلی '!Print_Area</vt:lpstr>
      <vt:lpstr>'علی ظاهری'!Print_Area</vt:lpstr>
      <vt:lpstr>'علی کشاورز'!Print_Area</vt:lpstr>
      <vt:lpstr>'علیرضا آذرگشب'!Print_Area</vt:lpstr>
      <vt:lpstr>'علیرضا عمرانی '!Print_Area</vt:lpstr>
      <vt:lpstr>'غلامحسین نعمتیان'!Print_Area</vt:lpstr>
      <vt:lpstr>'فرنام کورش'!Print_Area</vt:lpstr>
      <vt:lpstr>'فرهادی مسعود'!Print_Area</vt:lpstr>
      <vt:lpstr>'فریدون شمشیری'!Print_Area</vt:lpstr>
      <vt:lpstr>'قاسم کشاورز'!Print_Area</vt:lpstr>
      <vt:lpstr>'کاظم خلیلی'!Print_Area</vt:lpstr>
      <vt:lpstr>'کاظمی زاده'!Print_Area</vt:lpstr>
      <vt:lpstr>'کج باف فرزین'!Print_Area</vt:lpstr>
      <vt:lpstr>'کرمی فر حمزه'!Print_Area</vt:lpstr>
      <vt:lpstr>'کرمی مسعود '!Print_Area</vt:lpstr>
      <vt:lpstr>'گودرزی داریوش'!Print_Area</vt:lpstr>
      <vt:lpstr>'گودرزی ضیالدین '!Print_Area</vt:lpstr>
      <vt:lpstr>ماندگار!Print_Area</vt:lpstr>
      <vt:lpstr>'مجتبی صفری'!Print_Area</vt:lpstr>
      <vt:lpstr>'مجتبی لیموچی'!Print_Area</vt:lpstr>
      <vt:lpstr>'محسنی صادق'!Print_Area</vt:lpstr>
      <vt:lpstr>'محمد شبنم'!Print_Area</vt:lpstr>
      <vt:lpstr>'محمداحمدرضا '!Print_Area</vt:lpstr>
      <vt:lpstr>'محمدجواد اژدری'!Print_Area</vt:lpstr>
      <vt:lpstr>'محمدزاده زهرا'!Print_Area</vt:lpstr>
      <vt:lpstr>'محمدعلی فروزانی '!Print_Area</vt:lpstr>
      <vt:lpstr>'محمدی '!Print_Area</vt:lpstr>
      <vt:lpstr>'محمدی حق مسعود'!Print_Area</vt:lpstr>
      <vt:lpstr>مرزبان!Print_Area</vt:lpstr>
      <vt:lpstr>'مرید پور یاسر'!Print_Area</vt:lpstr>
      <vt:lpstr>مزروعی!Print_Area</vt:lpstr>
      <vt:lpstr>'مسلم مزارعی '!Print_Area</vt:lpstr>
      <vt:lpstr>'مظفری سجاد'!Print_Area</vt:lpstr>
      <vt:lpstr>'معتقد بهنام'!Print_Area</vt:lpstr>
      <vt:lpstr>'ملاحسنی سید حمید'!Print_Area</vt:lpstr>
      <vt:lpstr>'ملائی حامد'!Print_Area</vt:lpstr>
      <vt:lpstr>'منصوری حسین'!Print_Area</vt:lpstr>
      <vt:lpstr>'موسوی آیت اله '!Print_Area</vt:lpstr>
      <vt:lpstr>'موسوی مسلم '!Print_Area</vt:lpstr>
      <vt:lpstr>'موسی حسینی '!Print_Area</vt:lpstr>
      <vt:lpstr>میر!Print_Area</vt:lpstr>
      <vt:lpstr>'میلاد باقری'!Print_Area</vt:lpstr>
      <vt:lpstr>'ناصری عباس '!Print_Area</vt:lpstr>
      <vt:lpstr>'وحید رفیعی نیا'!Print_Area</vt:lpstr>
      <vt:lpstr>'هادی بهزادی '!Print_Area</vt:lpstr>
      <vt:lpstr>'همایون پور احمد'!Print_Area</vt:lpstr>
      <vt:lpstr>هورست!Print_Area</vt:lpstr>
      <vt:lpstr>'یاسر میر'!Print_Area</vt:lpstr>
      <vt:lpstr>'یماعی پور'!Print_Area</vt:lpstr>
      <vt:lpstr>'یوسفی اصل وحید'!Print_Area</vt:lpstr>
      <vt:lpstr>روکش!Print_Titles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Houshyari Mahsa</dc:creator>
  <cp:lastModifiedBy>Sargashteh Jalal</cp:lastModifiedBy>
  <dcterms:created xsi:type="dcterms:W3CDTF">2025-06-08T11:15:05Z</dcterms:created>
  <dcterms:modified xsi:type="dcterms:W3CDTF">2025-06-28T06:31:32Z</dcterms:modified>
</cp:coreProperties>
</file>