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-105" yWindow="-105" windowWidth="19425" windowHeight="10425"/>
  </bookViews>
  <sheets>
    <sheet name="##" sheetId="4" r:id="rId1"/>
  </sheets>
  <definedNames>
    <definedName name="_xlnm.Print_Area" localSheetId="0">'##'!$B$1:$V$90</definedName>
    <definedName name="_xlnm.Print_Titles" localSheetId="0">'##'!$1:$5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4" l="1"/>
  <c r="J8" i="4"/>
  <c r="J9" i="4"/>
  <c r="K9" i="4" s="1"/>
  <c r="L9" i="4" s="1"/>
  <c r="J10" i="4"/>
  <c r="K10" i="4" s="1"/>
  <c r="J11" i="4"/>
  <c r="J12" i="4"/>
  <c r="J13" i="4"/>
  <c r="K13" i="4" s="1"/>
  <c r="L13" i="4" s="1"/>
  <c r="J14" i="4"/>
  <c r="K14" i="4" s="1"/>
  <c r="J15" i="4"/>
  <c r="J16" i="4"/>
  <c r="J17" i="4"/>
  <c r="J18" i="4"/>
  <c r="K18" i="4" s="1"/>
  <c r="J19" i="4"/>
  <c r="J20" i="4"/>
  <c r="J21" i="4"/>
  <c r="J22" i="4"/>
  <c r="K22" i="4" s="1"/>
  <c r="J23" i="4"/>
  <c r="J24" i="4"/>
  <c r="J25" i="4"/>
  <c r="K25" i="4" s="1"/>
  <c r="L25" i="4" s="1"/>
  <c r="J26" i="4"/>
  <c r="K26" i="4" s="1"/>
  <c r="J27" i="4"/>
  <c r="J28" i="4"/>
  <c r="J29" i="4"/>
  <c r="K29" i="4" s="1"/>
  <c r="L29" i="4" s="1"/>
  <c r="J30" i="4"/>
  <c r="K30" i="4" s="1"/>
  <c r="J31" i="4"/>
  <c r="J32" i="4"/>
  <c r="J33" i="4"/>
  <c r="J34" i="4"/>
  <c r="K34" i="4" s="1"/>
  <c r="J35" i="4"/>
  <c r="J36" i="4"/>
  <c r="J37" i="4"/>
  <c r="J38" i="4"/>
  <c r="K38" i="4" s="1"/>
  <c r="J39" i="4"/>
  <c r="J40" i="4"/>
  <c r="J41" i="4"/>
  <c r="K41" i="4" s="1"/>
  <c r="L41" i="4" s="1"/>
  <c r="J42" i="4"/>
  <c r="K42" i="4" s="1"/>
  <c r="J43" i="4"/>
  <c r="J44" i="4"/>
  <c r="J45" i="4"/>
  <c r="K45" i="4" s="1"/>
  <c r="L45" i="4" s="1"/>
  <c r="J46" i="4"/>
  <c r="K46" i="4" s="1"/>
  <c r="J47" i="4"/>
  <c r="J48" i="4"/>
  <c r="J49" i="4"/>
  <c r="K49" i="4" s="1"/>
  <c r="J50" i="4"/>
  <c r="K50" i="4" s="1"/>
  <c r="J51" i="4"/>
  <c r="J52" i="4"/>
  <c r="J53" i="4"/>
  <c r="K53" i="4" s="1"/>
  <c r="J54" i="4"/>
  <c r="K54" i="4" s="1"/>
  <c r="L54" i="4" s="1"/>
  <c r="J55" i="4"/>
  <c r="J56" i="4"/>
  <c r="J57" i="4"/>
  <c r="K57" i="4" s="1"/>
  <c r="J58" i="4"/>
  <c r="K58" i="4" s="1"/>
  <c r="L58" i="4" s="1"/>
  <c r="J59" i="4"/>
  <c r="J60" i="4"/>
  <c r="J61" i="4"/>
  <c r="K61" i="4" s="1"/>
  <c r="J62" i="4"/>
  <c r="K62" i="4" s="1"/>
  <c r="L62" i="4" s="1"/>
  <c r="J63" i="4"/>
  <c r="J64" i="4"/>
  <c r="J65" i="4"/>
  <c r="K65" i="4" s="1"/>
  <c r="J66" i="4"/>
  <c r="K66" i="4" s="1"/>
  <c r="L66" i="4" s="1"/>
  <c r="J67" i="4"/>
  <c r="J68" i="4"/>
  <c r="J69" i="4"/>
  <c r="K69" i="4" s="1"/>
  <c r="J70" i="4"/>
  <c r="K70" i="4" s="1"/>
  <c r="L70" i="4" s="1"/>
  <c r="J71" i="4"/>
  <c r="J72" i="4"/>
  <c r="J73" i="4"/>
  <c r="K73" i="4" s="1"/>
  <c r="J74" i="4"/>
  <c r="J75" i="4"/>
  <c r="K75" i="4" s="1"/>
  <c r="L75" i="4" s="1"/>
  <c r="J76" i="4"/>
  <c r="K76" i="4" s="1"/>
  <c r="J77" i="4"/>
  <c r="J78" i="4"/>
  <c r="J79" i="4"/>
  <c r="K79" i="4" s="1"/>
  <c r="L79" i="4" s="1"/>
  <c r="J80" i="4"/>
  <c r="J81" i="4"/>
  <c r="J82" i="4"/>
  <c r="K82" i="4" s="1"/>
  <c r="J83" i="4"/>
  <c r="K83" i="4" s="1"/>
  <c r="L83" i="4" s="1"/>
  <c r="J84" i="4"/>
  <c r="J85" i="4"/>
  <c r="J86" i="4"/>
  <c r="K86" i="4" s="1"/>
  <c r="J87" i="4"/>
  <c r="K87" i="4" s="1"/>
  <c r="L87" i="4" s="1"/>
  <c r="J88" i="4"/>
  <c r="K88" i="4" s="1"/>
  <c r="J89" i="4"/>
  <c r="J6" i="4"/>
  <c r="L17" i="4" l="1"/>
  <c r="L37" i="4"/>
  <c r="K37" i="4"/>
  <c r="K21" i="4"/>
  <c r="L21" i="4" s="1"/>
  <c r="L49" i="4"/>
  <c r="K33" i="4"/>
  <c r="L33" i="4" s="1"/>
  <c r="K17" i="4"/>
  <c r="L63" i="4"/>
  <c r="L31" i="4"/>
  <c r="K67" i="4"/>
  <c r="L67" i="4" s="1"/>
  <c r="K59" i="4"/>
  <c r="L59" i="4" s="1"/>
  <c r="K51" i="4"/>
  <c r="L51" i="4" s="1"/>
  <c r="K43" i="4"/>
  <c r="L43" i="4" s="1"/>
  <c r="K35" i="4"/>
  <c r="L35" i="4" s="1"/>
  <c r="K27" i="4"/>
  <c r="L27" i="4" s="1"/>
  <c r="K19" i="4"/>
  <c r="L19" i="4" s="1"/>
  <c r="K11" i="4"/>
  <c r="L11" i="4" s="1"/>
  <c r="J90" i="4"/>
  <c r="L73" i="4"/>
  <c r="L69" i="4"/>
  <c r="L65" i="4"/>
  <c r="L61" i="4"/>
  <c r="L57" i="4"/>
  <c r="K71" i="4"/>
  <c r="L71" i="4" s="1"/>
  <c r="K63" i="4"/>
  <c r="K55" i="4"/>
  <c r="L55" i="4" s="1"/>
  <c r="K47" i="4"/>
  <c r="L47" i="4" s="1"/>
  <c r="K39" i="4"/>
  <c r="L39" i="4" s="1"/>
  <c r="K31" i="4"/>
  <c r="K23" i="4"/>
  <c r="L23" i="4" s="1"/>
  <c r="K15" i="4"/>
  <c r="L15" i="4" s="1"/>
  <c r="K7" i="4"/>
  <c r="L7" i="4" s="1"/>
  <c r="L56" i="4"/>
  <c r="L24" i="4"/>
  <c r="K84" i="4"/>
  <c r="L84" i="4" s="1"/>
  <c r="K80" i="4"/>
  <c r="L80" i="4" s="1"/>
  <c r="K78" i="4"/>
  <c r="L78" i="4" s="1"/>
  <c r="K89" i="4"/>
  <c r="L89" i="4" s="1"/>
  <c r="K85" i="4"/>
  <c r="L85" i="4" s="1"/>
  <c r="K81" i="4"/>
  <c r="L81" i="4" s="1"/>
  <c r="K77" i="4"/>
  <c r="L77" i="4" s="1"/>
  <c r="K72" i="4"/>
  <c r="L72" i="4" s="1"/>
  <c r="K68" i="4"/>
  <c r="L68" i="4" s="1"/>
  <c r="K64" i="4"/>
  <c r="L64" i="4" s="1"/>
  <c r="K60" i="4"/>
  <c r="L60" i="4" s="1"/>
  <c r="K56" i="4"/>
  <c r="K52" i="4"/>
  <c r="L52" i="4" s="1"/>
  <c r="K48" i="4"/>
  <c r="L48" i="4" s="1"/>
  <c r="K44" i="4"/>
  <c r="L44" i="4" s="1"/>
  <c r="K40" i="4"/>
  <c r="L40" i="4" s="1"/>
  <c r="K36" i="4"/>
  <c r="L36" i="4" s="1"/>
  <c r="K32" i="4"/>
  <c r="L32" i="4" s="1"/>
  <c r="K28" i="4"/>
  <c r="L28" i="4" s="1"/>
  <c r="K24" i="4"/>
  <c r="K20" i="4"/>
  <c r="L20" i="4" s="1"/>
  <c r="K16" i="4"/>
  <c r="L16" i="4" s="1"/>
  <c r="K12" i="4"/>
  <c r="L12" i="4" s="1"/>
  <c r="K8" i="4"/>
  <c r="L8" i="4" s="1"/>
  <c r="L88" i="4"/>
  <c r="L76" i="4"/>
  <c r="L50" i="4"/>
  <c r="L46" i="4"/>
  <c r="L42" i="4"/>
  <c r="L38" i="4"/>
  <c r="L34" i="4"/>
  <c r="L30" i="4"/>
  <c r="L26" i="4"/>
  <c r="L22" i="4"/>
  <c r="L18" i="4"/>
  <c r="L14" i="4"/>
  <c r="L10" i="4"/>
  <c r="L86" i="4"/>
  <c r="L82" i="4"/>
  <c r="K6" i="4"/>
  <c r="L6" i="4" s="1"/>
  <c r="K74" i="4"/>
  <c r="L74" i="4" s="1"/>
  <c r="L53" i="4"/>
  <c r="W90" i="4" l="1"/>
  <c r="K90" i="4"/>
</calcChain>
</file>

<file path=xl/comments1.xml><?xml version="1.0" encoding="utf-8"?>
<comments xmlns="http://schemas.openxmlformats.org/spreadsheetml/2006/main">
  <authors>
    <author>NP</author>
  </authors>
  <commentList>
    <comment ref="E53" authorId="0" shapeId="0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5تا رفته</t>
        </r>
      </text>
    </comment>
    <comment ref="E74" authorId="0" shapeId="0">
      <text>
        <r>
          <rPr>
            <b/>
            <sz val="9"/>
            <color indexed="81"/>
            <rFont val="Tahoma"/>
            <charset val="178"/>
          </rPr>
          <t>یکی رفته</t>
        </r>
      </text>
    </comment>
  </commentList>
</comments>
</file>

<file path=xl/sharedStrings.xml><?xml version="1.0" encoding="utf-8"?>
<sst xmlns="http://schemas.openxmlformats.org/spreadsheetml/2006/main" count="356" uniqueCount="257">
  <si>
    <t>مشخصات كالا / خدمات مورد معامله</t>
  </si>
  <si>
    <t>نام کالا/ خدمات</t>
  </si>
  <si>
    <t>مقدار</t>
  </si>
  <si>
    <t>فرمول مالیات</t>
  </si>
  <si>
    <t>جمع کل</t>
  </si>
  <si>
    <t>جمع ماليات  و عوارض ( ریال)</t>
  </si>
  <si>
    <t>جمع مبلغ كل بعلاوه جمع ماليات وعوارض  (ریال)</t>
  </si>
  <si>
    <t>مبلغ واحد (ریال)</t>
  </si>
  <si>
    <t>ندارد</t>
  </si>
  <si>
    <t>3/4"</t>
  </si>
  <si>
    <t>1/2"</t>
  </si>
  <si>
    <t>1"</t>
  </si>
  <si>
    <t>فاکتور فروش</t>
  </si>
  <si>
    <t xml:space="preserve"> Item No./Tag No.</t>
  </si>
  <si>
    <t>مبلغ کل پس از تخفیف (ریال)</t>
  </si>
  <si>
    <t>NO</t>
  </si>
  <si>
    <t>MRS NO</t>
  </si>
  <si>
    <t>BLIND SPECTACLE 300# RF A516 GR 60 NACE MR0175/ISO 15156 SSC resistant ASME B16.48</t>
  </si>
  <si>
    <t>سایز 2</t>
  </si>
  <si>
    <t>سایز 1</t>
  </si>
  <si>
    <t>4"</t>
  </si>
  <si>
    <t>6"</t>
  </si>
  <si>
    <t>3"</t>
  </si>
  <si>
    <t>8"</t>
  </si>
  <si>
    <t>2"</t>
  </si>
  <si>
    <t>FLANGE WN 300# RF SCH120 A182-F5 ASME B 16.5</t>
  </si>
  <si>
    <t>4LFG4I000400</t>
  </si>
  <si>
    <t>4NEC4F040200</t>
  </si>
  <si>
    <t>4NDA5F000200</t>
  </si>
  <si>
    <t>4NDJ2F000800</t>
  </si>
  <si>
    <t>4NDJ4F000E00</t>
  </si>
  <si>
    <t>4NEA2F000E00</t>
  </si>
  <si>
    <t>4NEA2F040100</t>
  </si>
  <si>
    <t>4NEA2F040E00</t>
  </si>
  <si>
    <t>4NEA2F041B00</t>
  </si>
  <si>
    <t>4NEA2F100100</t>
  </si>
  <si>
    <t>4NEA4F000600</t>
  </si>
  <si>
    <t>4NEA4F000800</t>
  </si>
  <si>
    <t>4NEA4F060100</t>
  </si>
  <si>
    <t>4NEL2F000E00</t>
  </si>
  <si>
    <t>4NEL2F001B00</t>
  </si>
  <si>
    <t>4NEL2F040100</t>
  </si>
  <si>
    <t>4NEL2F040E00</t>
  </si>
  <si>
    <t>4NEL2F041B00</t>
  </si>
  <si>
    <t>4NHA2F001600</t>
  </si>
  <si>
    <t>30"</t>
  </si>
  <si>
    <t>1.1/2"</t>
  </si>
  <si>
    <t>16"</t>
  </si>
  <si>
    <t>BLIND FLANGE 600# RF A105N ASME B 16.5</t>
  </si>
  <si>
    <t>BLIND FLANGE 150# RF A182-F304L ASME B 16.5</t>
  </si>
  <si>
    <t>BLIND FLANGE 300# RF A182-F304L ASME B 16.5</t>
  </si>
  <si>
    <t>BLIND SPECTACLE 150# RF A516 GR 70 ASME B16.48</t>
  </si>
  <si>
    <t>BLIND SPECTACLE 150# RF A516 GR 70 NACE MR0175/ISO 15156 SSC resistant ASME B16.48</t>
  </si>
  <si>
    <t>BLIND SPECTACLE 150# RF A516 GR 70 GALV. ASME B16.48</t>
  </si>
  <si>
    <t>BLIND SPECTACLE 300# RF A516 GR 70 ASME B16.48</t>
  </si>
  <si>
    <t>BLIND SPECTACLE 300# RF A516 GR 70 NACE MR0175/ISO 15156 SSC resistant, HIC resitant  ASME B16.48</t>
  </si>
  <si>
    <t>BLIND SPECTACLE 150# RF A240 GR.316L ASME B16.48</t>
  </si>
  <si>
    <t>BLIND SPECTACLE 150# RF A240 GR.316L NACE MR0175/ISO 15156 SSC resistant,ASME B16.48</t>
  </si>
  <si>
    <t>SPACER &amp; BLIND PADDLE 150# RF A516 GR 70 ENGINEERING STD: SACR-DE-GEN-PI-SPC-0023</t>
  </si>
  <si>
    <t>PKN-1045-069-67</t>
  </si>
  <si>
    <t>PKN-1045-069-69</t>
  </si>
  <si>
    <t>PKN-1045-069-70</t>
  </si>
  <si>
    <t>PKN-1045-069-71</t>
  </si>
  <si>
    <t>PKN-1045-069-72</t>
  </si>
  <si>
    <t>PKN-1045-069-73</t>
  </si>
  <si>
    <t>PKN-1045-069-74</t>
  </si>
  <si>
    <t>PKN-1045-069-75</t>
  </si>
  <si>
    <t>PKN-1045-069-76</t>
  </si>
  <si>
    <t>PKN-1045-069-77</t>
  </si>
  <si>
    <t>PKN-1045-069-78</t>
  </si>
  <si>
    <t>PKN-1045-069-79</t>
  </si>
  <si>
    <t>PKN-1045-069-80</t>
  </si>
  <si>
    <t>PKN-1045-069-81</t>
  </si>
  <si>
    <t>PKN-1045-069-82</t>
  </si>
  <si>
    <t>PKN-1045-069-83</t>
  </si>
  <si>
    <t>PKN-1045-069-84</t>
  </si>
  <si>
    <t>PKN-1045-069-85</t>
  </si>
  <si>
    <t>4LFA2E000800</t>
  </si>
  <si>
    <t>4LFA2P001600</t>
  </si>
  <si>
    <t>4LFA2P002400</t>
  </si>
  <si>
    <t>4LFA2P101400</t>
  </si>
  <si>
    <t>4LFA4I040400</t>
  </si>
  <si>
    <t>4LFA4K040300</t>
  </si>
  <si>
    <t>4LFA4K060300</t>
  </si>
  <si>
    <t>4LFA5G000200</t>
  </si>
  <si>
    <t>4LFC2K000200</t>
  </si>
  <si>
    <t>4LFC4G040200</t>
  </si>
  <si>
    <t>4LFJ2L000200</t>
  </si>
  <si>
    <t>4LFJ4L000400</t>
  </si>
  <si>
    <t>4LFK4L000200</t>
  </si>
  <si>
    <t>4LFK4M003000</t>
  </si>
  <si>
    <t>4LFK4N000600</t>
  </si>
  <si>
    <t>4LFK4N000800</t>
  </si>
  <si>
    <t>4LGA2E000800</t>
  </si>
  <si>
    <t>4MFA2G000100</t>
  </si>
  <si>
    <t>4MFA2G000D00</t>
  </si>
  <si>
    <t>4MFA2G001B00</t>
  </si>
  <si>
    <t>4MFA2K040D00</t>
  </si>
  <si>
    <t>4MFA2K040E00</t>
  </si>
  <si>
    <t>4MFA2K060100</t>
  </si>
  <si>
    <t>4MFA2R040100</t>
  </si>
  <si>
    <t>4MFA2R041B00</t>
  </si>
  <si>
    <t>4MFA4G000E00</t>
  </si>
  <si>
    <t>4MFA4G001B00</t>
  </si>
  <si>
    <t>4MFA4K001B00</t>
  </si>
  <si>
    <t>4MFA4R040100</t>
  </si>
  <si>
    <t>4MFA4R060100</t>
  </si>
  <si>
    <t>4MFA5G000100</t>
  </si>
  <si>
    <t>4MFA5R060100</t>
  </si>
  <si>
    <t>4MFC4K000100</t>
  </si>
  <si>
    <t>4MFC4K041B00</t>
  </si>
  <si>
    <t>4MFJ2N000D00</t>
  </si>
  <si>
    <t>4MFJ4N001B00</t>
  </si>
  <si>
    <t>4MFL2N000100</t>
  </si>
  <si>
    <t>4MFL2N000E00</t>
  </si>
  <si>
    <t>4MFL2N001B00</t>
  </si>
  <si>
    <t>4MFL2N040100</t>
  </si>
  <si>
    <t>4MFL2N040E00</t>
  </si>
  <si>
    <t>4MFL2N041B00</t>
  </si>
  <si>
    <t>4MFL4N040E00</t>
  </si>
  <si>
    <t>4MFL5N000D00</t>
  </si>
  <si>
    <t>4NAA2F100100</t>
  </si>
  <si>
    <t>4NAA2F100D00</t>
  </si>
  <si>
    <t>4NAA2F100E00</t>
  </si>
  <si>
    <t>4NAA2G100200</t>
  </si>
  <si>
    <t>4NAA2G100400</t>
  </si>
  <si>
    <t>4NAA2G100E00</t>
  </si>
  <si>
    <t>4NDA2F000E00</t>
  </si>
  <si>
    <t>4NDA2F002000</t>
  </si>
  <si>
    <t>4NDA2F002400</t>
  </si>
  <si>
    <t>4NDA2F040300</t>
  </si>
  <si>
    <t>4NDA2F040E00</t>
  </si>
  <si>
    <t>4NDA2F100200</t>
  </si>
  <si>
    <t>4NDA2G000200</t>
  </si>
  <si>
    <t>4NDA2G000400</t>
  </si>
  <si>
    <t>4NDA2G001000</t>
  </si>
  <si>
    <t>4NDA2G001600</t>
  </si>
  <si>
    <t>4NDA2G100E00</t>
  </si>
  <si>
    <t>4NDA2G101B00</t>
  </si>
  <si>
    <t>4NDA4F000600</t>
  </si>
  <si>
    <t>4NDA4F000E00</t>
  </si>
  <si>
    <t>4NDA4F060100</t>
  </si>
  <si>
    <t>24"</t>
  </si>
  <si>
    <t>14"</t>
  </si>
  <si>
    <t>20"</t>
  </si>
  <si>
    <t>10"</t>
  </si>
  <si>
    <t>FLANGE WN 150# RF SCH40 A105N ASME B 16.5</t>
  </si>
  <si>
    <t>FLANGE WN 150# RF STD WT A105N ASME B 16.5</t>
  </si>
  <si>
    <t>FLANGE WN 150# RF STD WT A105N J/S ASME B 16.5</t>
  </si>
  <si>
    <t>FLANGE WN 300# RF SCH120 A105N NACE MR0175/ISO 15156 SSC resistant ASME B 16.5</t>
  </si>
  <si>
    <t>FLANGE WN 300# RF SCH160 BORE A105N NACE MR0175/ISO 15156 SSC resistant ASME B 16.5</t>
  </si>
  <si>
    <t>FLANGE WN 300# RF SCH160 A105N NACE MR0175/ISO 15156 SSC resistant, HIC resitant ASME B 16.5</t>
  </si>
  <si>
    <t>FLANGE WN 600# RF SCH80 A105N ASME B 16.5</t>
  </si>
  <si>
    <t>FLANGE WN 150# RF SCH160 A350 LF2 CL.1 ASME B 16.5</t>
  </si>
  <si>
    <t>FLANGE WN 300# RF SCH80 A350 LF2 CL.1 NACE MR0175/ISO 15156 SSC resistant ASME B 16.5</t>
  </si>
  <si>
    <t>FLANGE WN 150# RF SCH10S A182-F304L ASME B 16.5</t>
  </si>
  <si>
    <t>FLANGE WN 300# RF SCH10S A182-F304L ASME B 16.5</t>
  </si>
  <si>
    <t>FLANGE WN 300# RF SCH10S A182-F316 ASME B 16.5</t>
  </si>
  <si>
    <t>FLANGE WN 300# RF SCH20S A182-F316 ASME B 16.47 SERIES A</t>
  </si>
  <si>
    <t>FLANGE WN 300# RF SCH40S A182-F316 ASME B 16.5</t>
  </si>
  <si>
    <t>FLANGE WN 150# FF SCH40 A105N ASME B 16.5</t>
  </si>
  <si>
    <t>FLANGE SW 150# RF SCH80 A105N ASME B 16.5</t>
  </si>
  <si>
    <t>FLANGE SW 150# RF SCH160 A105N NACE MR0175/ISO 15156 SSC resistant ASME B 16.5</t>
  </si>
  <si>
    <t>FLANGE SW 150# RF SCH160 A105N NACE MR0175/ISO 15156 SSC resistant, HIC resitant ASME B 16.5</t>
  </si>
  <si>
    <t>FLANGE SW 150# RF XXS BORE A105N API 945 NACE MR0175/ISO 15156 SSC resistant ASME B 16.5</t>
  </si>
  <si>
    <t>FLANGE SW 300# RF SCH80 A105N ASME B 16.5</t>
  </si>
  <si>
    <t>FLANGE SW 300# RF SCH160 A105N ASME B 16.5</t>
  </si>
  <si>
    <t>FLANGE SW 300# RF XXS BORE A105N API 945 NACE MR0175/ISO 15156 SSC resistant ASME B 16.5</t>
  </si>
  <si>
    <t>FLANGE SW 300# RF XXS A105N NACE MR0175/ISO 15156 SSC resistant, HIC resitant ASME B 16.5</t>
  </si>
  <si>
    <t>FLANGE SW 600# RF SCH80 A105N ASME B 16.5</t>
  </si>
  <si>
    <t>FLANGE SW 600# RF XXS A105N NACE MR0175/ISO 15156 SSC resistant ASME B 16.5</t>
  </si>
  <si>
    <t>FLANGE SW 300# RF SCH160 A350 LF2 CL.1 ASME B 16.5</t>
  </si>
  <si>
    <t>FLANGE SW 300# RF SCH160 A350 LF2 CL.1 NACE MR0175/ISO 15156 SSC resistant ASME B 16.5</t>
  </si>
  <si>
    <t>FLANGE SW 150# RF SCH40S A182-F304L ASME B 16.5</t>
  </si>
  <si>
    <t>FLANGE SW 300# RF SCH40S A182-F304L ASME B 16.5</t>
  </si>
  <si>
    <t>FLANGE SW 150# RF SCH40S A182-F316L ASME B 16.5</t>
  </si>
  <si>
    <t>FLANGE SW 150# RF SCH40S BORE A182-F316L NACE MR0175/ISO 15156 SSC resistant ASME B 16.5</t>
  </si>
  <si>
    <t>FLANGE SW 300# RF SCH40S BORE A182-F316L NACE MR0175/ISO 15156 SSC resistant ASME B 16.5</t>
  </si>
  <si>
    <t>FLANGE SW 600# RF SCH40S A182-F316L ASME B 16.5</t>
  </si>
  <si>
    <t>FLANGE SCRD 150# FF GALV A105N ASME B 16.5</t>
  </si>
  <si>
    <t>BLIND FLANGE 150# RF A105N ASME B 16.5</t>
  </si>
  <si>
    <t>BLIND FLANGE 150# RF A105N  NACE MR0175/ISO 15156 SSC resistant ASME B 16.5</t>
  </si>
  <si>
    <t>BLIND FLANGE 150# RF A105N NACE MR0175/ISO 15156 SSC resistant ASME B 16.5</t>
  </si>
  <si>
    <t>BLIND FLANGE 150# FF A105N GALV ASME B 16.5</t>
  </si>
  <si>
    <t>BLIND FLANGE 150# FF A105N ASME B 16.5</t>
  </si>
  <si>
    <t>BLIND FLANGE 150# FF A105N GALV. ASME B 16.5</t>
  </si>
  <si>
    <t>BLIND FLANGE 300# RF A105N ASME B 16.5</t>
  </si>
  <si>
    <t>BLIND FLANGE 300# RF A105N NACE MR0175/ISO 15156 SSC resistant, HIC resitant ASME B 16.5</t>
  </si>
  <si>
    <t>PKN-1045-069-1</t>
  </si>
  <si>
    <t>PKN-1045-069-2</t>
  </si>
  <si>
    <t>PKN-1045-069-3</t>
  </si>
  <si>
    <t>PKN-1045-069-4</t>
  </si>
  <si>
    <t>PKN-1045-069-5</t>
  </si>
  <si>
    <t>PKN-1045-069-6</t>
  </si>
  <si>
    <t>PKN-1045-069-7</t>
  </si>
  <si>
    <t>PKN-1045-069-8</t>
  </si>
  <si>
    <t>PKN-1045-069-9</t>
  </si>
  <si>
    <t>PKN-1045-069-10</t>
  </si>
  <si>
    <t>PKN-1045-069-11</t>
  </si>
  <si>
    <t>PKN-1045-069-12</t>
  </si>
  <si>
    <t>PKN-1045-069-13</t>
  </si>
  <si>
    <t>PKN-1045-069-14</t>
  </si>
  <si>
    <t>PKN-1045-069-15</t>
  </si>
  <si>
    <t>PKN-1045-069-16</t>
  </si>
  <si>
    <t>PKN-1045-069-17</t>
  </si>
  <si>
    <t>PKN-1045-069-18</t>
  </si>
  <si>
    <t>PKN-1045-069-19</t>
  </si>
  <si>
    <t>PKN-1045-069-20</t>
  </si>
  <si>
    <t>PKN-1045-069-21</t>
  </si>
  <si>
    <t>PKN-1045-069-22</t>
  </si>
  <si>
    <t>PKN-1045-069-23</t>
  </si>
  <si>
    <t>PKN-1045-069-24</t>
  </si>
  <si>
    <t>PKN-1045-069-25</t>
  </si>
  <si>
    <t>PKN-1045-069-26</t>
  </si>
  <si>
    <t>PKN-1045-069-27</t>
  </si>
  <si>
    <t>PKN-1045-069-28</t>
  </si>
  <si>
    <t>PKN-1045-069-29</t>
  </si>
  <si>
    <t>PKN-1045-069-30</t>
  </si>
  <si>
    <t>PKN-1045-069-31</t>
  </si>
  <si>
    <t>PKN-1045-069-32</t>
  </si>
  <si>
    <t>PKN-1045-069-33</t>
  </si>
  <si>
    <t>PKN-1045-069-34</t>
  </si>
  <si>
    <t>PKN-1045-069-35</t>
  </si>
  <si>
    <t>PKN-1045-069-36</t>
  </si>
  <si>
    <t>PKN-1045-069-37</t>
  </si>
  <si>
    <t>PKN-1045-069-38</t>
  </si>
  <si>
    <t>PKN-1045-069-39</t>
  </si>
  <si>
    <t>PKN-1045-069-40</t>
  </si>
  <si>
    <t>PKN-1045-069-41</t>
  </si>
  <si>
    <t>PKN-1045-069-42</t>
  </si>
  <si>
    <t>PKN-1045-069-43</t>
  </si>
  <si>
    <t>PKN-1045-069-44</t>
  </si>
  <si>
    <t>PKN-1045-069-45</t>
  </si>
  <si>
    <t>PKN-1045-069-46</t>
  </si>
  <si>
    <t>PKN-1045-069-47</t>
  </si>
  <si>
    <t>PKN-1045-069-48</t>
  </si>
  <si>
    <t>PKN-1045-069-49</t>
  </si>
  <si>
    <t>PKN-1045-069-50</t>
  </si>
  <si>
    <t>PKN-1045-069-51</t>
  </si>
  <si>
    <t>PKN-1045-069-52</t>
  </si>
  <si>
    <t>PKN-1045-069-53</t>
  </si>
  <si>
    <t>PKN-1045-069-54</t>
  </si>
  <si>
    <t>PKN-1045-069-55</t>
  </si>
  <si>
    <t>PKN-1045-069-56</t>
  </si>
  <si>
    <t>PKN-1045-069-57</t>
  </si>
  <si>
    <t>PKN-1045-069-58</t>
  </si>
  <si>
    <t>PKN-1045-069-59</t>
  </si>
  <si>
    <t>PKN-1045-069-60</t>
  </si>
  <si>
    <t>PKN-1045-069-61</t>
  </si>
  <si>
    <t>PKN-1045-069-62</t>
  </si>
  <si>
    <t>PKN-1045-069-63</t>
  </si>
  <si>
    <t>PKN-1045-069-64</t>
  </si>
  <si>
    <t>PKN-1045-069-65</t>
  </si>
  <si>
    <t>PKN-1045-069-66</t>
  </si>
  <si>
    <t>1401/05/04</t>
  </si>
  <si>
    <t>01/57329اصلاحیه</t>
  </si>
  <si>
    <t>بیست و پنج میلیارد و نهصد و نود و چهار میلیون و هفتصد و پنجاه و شش هزار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</si>
</sst>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 * #,##0_-_ر_ي_ا_ل_ ;_ * #,##0\-_ر_ي_ا_ل_ ;_ * &quot;-&quot;??_-_ر_ي_ا_ل_ ;_ @_ "/>
    <numFmt numFmtId="167" formatCode="0\ ;\ \-0\ ;\ ;\ @\ "/>
    <numFmt numFmtId="168" formatCode="#,##0_-"/>
  </numFmts>
  <fonts count="2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20"/>
      <color theme="1"/>
      <name val="B Traffic"/>
      <charset val="178"/>
    </font>
    <font>
      <sz val="11"/>
      <color theme="1"/>
      <name val="B Traffic"/>
      <charset val="178"/>
    </font>
    <font>
      <sz val="22"/>
      <color theme="1"/>
      <name val="B Traffic"/>
      <charset val="178"/>
    </font>
    <font>
      <sz val="11"/>
      <color theme="1"/>
      <name val="Calibri"/>
      <family val="2"/>
      <scheme val="minor"/>
    </font>
    <font>
      <sz val="20"/>
      <color theme="1"/>
      <name val="B Zar"/>
      <charset val="178"/>
    </font>
    <font>
      <sz val="12"/>
      <color theme="1"/>
      <name val="B Nazanin"/>
      <family val="2"/>
      <charset val="178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b/>
      <sz val="11"/>
      <color theme="1"/>
      <name val="Calibri"/>
      <family val="2"/>
      <scheme val="minor"/>
    </font>
    <font>
      <b/>
      <sz val="16"/>
      <color theme="1"/>
      <name val="B Traffic"/>
      <charset val="178"/>
    </font>
    <font>
      <b/>
      <sz val="18"/>
      <color theme="1"/>
      <name val="B Traffic"/>
      <charset val="178"/>
    </font>
    <font>
      <b/>
      <sz val="22"/>
      <color theme="1"/>
      <name val="B Traffic"/>
      <charset val="17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2"/>
      <color theme="1"/>
      <name val="B Traffic"/>
      <charset val="178"/>
    </font>
    <font>
      <b/>
      <sz val="16"/>
      <color rgb="FF000000"/>
      <name val="Calibri"/>
      <family val="2"/>
    </font>
    <font>
      <b/>
      <sz val="12"/>
      <color theme="1"/>
      <name val="Calibri"/>
      <family val="2"/>
      <charset val="178"/>
      <scheme val="minor"/>
    </font>
    <font>
      <sz val="16"/>
      <color theme="1"/>
      <name val="B Traffic"/>
      <charset val="178"/>
    </font>
    <font>
      <b/>
      <sz val="20"/>
      <color theme="1"/>
      <name val="B Traffic"/>
      <charset val="178"/>
    </font>
    <font>
      <b/>
      <sz val="20"/>
      <color theme="1"/>
      <name val="B Zar"/>
      <charset val="178"/>
    </font>
    <font>
      <b/>
      <sz val="14"/>
      <color rgb="FF000000"/>
      <name val="Calibri"/>
      <family val="2"/>
    </font>
    <font>
      <b/>
      <sz val="1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6"/>
      <name val="B Traffic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6" fillId="0" borderId="0"/>
  </cellStyleXfs>
  <cellXfs count="81">
    <xf numFmtId="0" fontId="0" fillId="0" borderId="0" xfId="0"/>
    <xf numFmtId="1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0" fillId="0" borderId="0" xfId="0" applyFill="1"/>
    <xf numFmtId="165" fontId="0" fillId="0" borderId="0" xfId="1" applyNumberFormat="1" applyFont="1" applyFill="1"/>
    <xf numFmtId="0" fontId="7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0" xfId="0" applyFont="1" applyFill="1" applyBorder="1"/>
    <xf numFmtId="165" fontId="2" fillId="0" borderId="0" xfId="1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1" fillId="0" borderId="0" xfId="0" applyFont="1" applyFill="1" applyBorder="1"/>
    <xf numFmtId="165" fontId="11" fillId="0" borderId="0" xfId="0" applyNumberFormat="1" applyFont="1" applyFill="1" applyAlignment="1">
      <alignment horizontal="center" vertical="center"/>
    </xf>
    <xf numFmtId="166" fontId="0" fillId="0" borderId="0" xfId="0" applyNumberFormat="1" applyFill="1"/>
    <xf numFmtId="166" fontId="5" fillId="0" borderId="0" xfId="0" applyNumberFormat="1" applyFont="1" applyFill="1"/>
    <xf numFmtId="166" fontId="2" fillId="0" borderId="0" xfId="0" applyNumberFormat="1" applyFont="1" applyFill="1" applyBorder="1"/>
    <xf numFmtId="3" fontId="12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19" fillId="0" borderId="0" xfId="0" applyFont="1" applyFill="1" applyBorder="1" applyAlignment="1">
      <alignment readingOrder="2"/>
    </xf>
    <xf numFmtId="0" fontId="9" fillId="0" borderId="7" xfId="2" applyFont="1" applyFill="1" applyBorder="1" applyAlignment="1">
      <alignment horizontal="center" vertical="center" wrapText="1" readingOrder="2"/>
    </xf>
    <xf numFmtId="14" fontId="21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center" vertical="top"/>
    </xf>
    <xf numFmtId="0" fontId="17" fillId="0" borderId="0" xfId="0" applyFont="1" applyFill="1" applyAlignment="1">
      <alignment readingOrder="2"/>
    </xf>
    <xf numFmtId="0" fontId="19" fillId="0" borderId="0" xfId="0" applyFont="1" applyFill="1" applyAlignment="1">
      <alignment readingOrder="2"/>
    </xf>
    <xf numFmtId="0" fontId="2" fillId="0" borderId="0" xfId="0" applyFont="1" applyFill="1"/>
    <xf numFmtId="165" fontId="24" fillId="0" borderId="0" xfId="1" applyNumberFormat="1" applyFont="1" applyFill="1" applyBorder="1" applyAlignment="1">
      <alignment vertical="center"/>
    </xf>
    <xf numFmtId="0" fontId="9" fillId="0" borderId="7" xfId="2" applyFont="1" applyFill="1" applyBorder="1" applyAlignment="1">
      <alignment horizontal="center" vertical="center" wrapText="1" readingOrder="1"/>
    </xf>
    <xf numFmtId="165" fontId="11" fillId="2" borderId="0" xfId="0" applyNumberFormat="1" applyFont="1" applyFill="1" applyAlignment="1">
      <alignment horizontal="center" vertical="center"/>
    </xf>
    <xf numFmtId="0" fontId="0" fillId="2" borderId="0" xfId="0" applyFill="1"/>
    <xf numFmtId="167" fontId="23" fillId="0" borderId="15" xfId="0" applyNumberFormat="1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 wrapText="1" readingOrder="2"/>
    </xf>
    <xf numFmtId="0" fontId="9" fillId="0" borderId="16" xfId="2" applyFont="1" applyFill="1" applyBorder="1" applyAlignment="1">
      <alignment horizontal="center" vertical="center" wrapText="1" readingOrder="2"/>
    </xf>
    <xf numFmtId="0" fontId="12" fillId="0" borderId="16" xfId="0" applyFont="1" applyFill="1" applyBorder="1" applyAlignment="1">
      <alignment horizontal="center" vertical="center" wrapText="1"/>
    </xf>
    <xf numFmtId="167" fontId="23" fillId="0" borderId="12" xfId="0" applyNumberFormat="1" applyFont="1" applyFill="1" applyBorder="1" applyAlignment="1">
      <alignment horizontal="center" vertical="center"/>
    </xf>
    <xf numFmtId="167" fontId="23" fillId="0" borderId="13" xfId="0" applyNumberFormat="1" applyFont="1" applyFill="1" applyBorder="1" applyAlignment="1">
      <alignment horizontal="center" vertical="center" wrapText="1"/>
    </xf>
    <xf numFmtId="167" fontId="23" fillId="0" borderId="14" xfId="0" applyNumberFormat="1" applyFont="1" applyFill="1" applyBorder="1" applyAlignment="1">
      <alignment horizontal="center" vertical="center"/>
    </xf>
    <xf numFmtId="167" fontId="23" fillId="0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167" fontId="23" fillId="0" borderId="17" xfId="0" applyNumberFormat="1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/>
    </xf>
    <xf numFmtId="166" fontId="10" fillId="0" borderId="7" xfId="2" applyNumberFormat="1" applyFont="1" applyFill="1" applyBorder="1" applyAlignment="1">
      <alignment horizontal="center" vertical="center" wrapText="1"/>
    </xf>
    <xf numFmtId="167" fontId="23" fillId="0" borderId="7" xfId="0" applyNumberFormat="1" applyFont="1" applyFill="1" applyBorder="1" applyAlignment="1">
      <alignment horizontal="center" vertical="center" wrapText="1"/>
    </xf>
    <xf numFmtId="168" fontId="12" fillId="0" borderId="16" xfId="1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 readingOrder="2"/>
    </xf>
    <xf numFmtId="165" fontId="12" fillId="0" borderId="1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68" fontId="12" fillId="0" borderId="18" xfId="1" applyNumberFormat="1" applyFont="1" applyFill="1" applyBorder="1" applyAlignment="1">
      <alignment horizontal="center" vertical="center"/>
    </xf>
    <xf numFmtId="168" fontId="12" fillId="0" borderId="19" xfId="1" applyNumberFormat="1" applyFont="1" applyFill="1" applyBorder="1" applyAlignment="1">
      <alignment horizontal="center" vertical="center"/>
    </xf>
    <xf numFmtId="168" fontId="12" fillId="0" borderId="20" xfId="1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 readingOrder="2"/>
    </xf>
    <xf numFmtId="0" fontId="12" fillId="0" borderId="3" xfId="2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 readingOrder="2"/>
    </xf>
    <xf numFmtId="0" fontId="9" fillId="0" borderId="5" xfId="2" applyFont="1" applyFill="1" applyBorder="1" applyAlignment="1">
      <alignment horizontal="center" vertical="center" wrapText="1" readingOrder="2"/>
    </xf>
    <xf numFmtId="0" fontId="9" fillId="0" borderId="6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199"/>
  <sheetViews>
    <sheetView rightToLeft="1" tabSelected="1" view="pageBreakPreview" zoomScale="85" zoomScaleNormal="85" zoomScaleSheetLayoutView="85" workbookViewId="0">
      <selection activeCell="E8" sqref="E8"/>
    </sheetView>
  </sheetViews>
  <sheetFormatPr defaultColWidth="9.140625" defaultRowHeight="15"/>
  <cols>
    <col min="1" max="1" width="9.140625" style="4"/>
    <col min="2" max="2" width="8.28515625" style="4" customWidth="1"/>
    <col min="3" max="3" width="22.7109375" style="35" customWidth="1"/>
    <col min="4" max="4" width="55.28515625" style="28" customWidth="1"/>
    <col min="5" max="5" width="9.140625" style="4" customWidth="1"/>
    <col min="6" max="6" width="12.5703125" style="4" customWidth="1"/>
    <col min="7" max="7" width="9.7109375" style="4" customWidth="1"/>
    <col min="8" max="8" width="18" style="4" customWidth="1"/>
    <col min="9" max="9" width="23.5703125" style="4" customWidth="1"/>
    <col min="10" max="10" width="22.7109375" style="4" customWidth="1"/>
    <col min="11" max="11" width="26.42578125" style="16" customWidth="1"/>
    <col min="12" max="17" width="3.140625" style="3" customWidth="1"/>
    <col min="18" max="18" width="3.42578125" style="3" customWidth="1"/>
    <col min="19" max="19" width="3.85546875" style="3" customWidth="1"/>
    <col min="20" max="20" width="3.7109375" style="3" customWidth="1"/>
    <col min="21" max="21" width="3.140625" style="3" customWidth="1"/>
    <col min="22" max="22" width="3.5703125" style="4" customWidth="1"/>
    <col min="23" max="23" width="18" style="5" bestFit="1" customWidth="1"/>
    <col min="24" max="16384" width="9.140625" style="4"/>
  </cols>
  <sheetData>
    <row r="1" spans="2:23" ht="26.25" customHeight="1">
      <c r="B1" s="1"/>
      <c r="C1" s="31"/>
      <c r="D1" s="24"/>
      <c r="E1" s="2"/>
      <c r="F1" s="2"/>
      <c r="G1" s="2"/>
      <c r="H1" s="72"/>
      <c r="I1" s="72"/>
      <c r="J1" s="2"/>
      <c r="K1" s="73"/>
      <c r="L1" s="73"/>
      <c r="M1" s="73"/>
      <c r="N1" s="73"/>
      <c r="O1" s="73"/>
      <c r="P1" s="73"/>
    </row>
    <row r="2" spans="2:23" ht="36.75" customHeight="1">
      <c r="B2" s="6"/>
      <c r="C2" s="32"/>
      <c r="D2" s="76" t="s">
        <v>254</v>
      </c>
      <c r="E2" s="76"/>
      <c r="F2" s="76" t="s">
        <v>255</v>
      </c>
      <c r="G2" s="76"/>
      <c r="H2" s="76"/>
      <c r="I2" s="76"/>
      <c r="J2" s="74" t="s">
        <v>8</v>
      </c>
      <c r="K2" s="74" t="s">
        <v>8</v>
      </c>
      <c r="L2" s="25"/>
      <c r="M2" s="25"/>
      <c r="N2" s="25"/>
      <c r="O2" s="25"/>
      <c r="P2" s="25"/>
    </row>
    <row r="3" spans="2:23" ht="36.75" customHeight="1" thickBot="1">
      <c r="B3" s="6"/>
      <c r="C3" s="32"/>
      <c r="D3" s="26"/>
      <c r="E3" s="26"/>
      <c r="F3" s="75" t="s">
        <v>12</v>
      </c>
      <c r="G3" s="75"/>
      <c r="H3" s="75"/>
      <c r="I3" s="75"/>
      <c r="J3" s="7"/>
      <c r="K3" s="25"/>
      <c r="L3" s="25"/>
      <c r="M3" s="25"/>
      <c r="N3" s="25"/>
      <c r="O3" s="25"/>
      <c r="P3" s="25"/>
    </row>
    <row r="4" spans="2:23" ht="18.75" customHeight="1">
      <c r="B4" s="77" t="s">
        <v>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2:23" ht="63" customHeight="1">
      <c r="B5" s="51" t="s">
        <v>15</v>
      </c>
      <c r="C5" s="51" t="s">
        <v>13</v>
      </c>
      <c r="D5" s="52" t="s">
        <v>1</v>
      </c>
      <c r="E5" s="53" t="s">
        <v>2</v>
      </c>
      <c r="F5" s="53" t="s">
        <v>19</v>
      </c>
      <c r="G5" s="53" t="s">
        <v>18</v>
      </c>
      <c r="H5" s="53" t="s">
        <v>16</v>
      </c>
      <c r="I5" s="53" t="s">
        <v>7</v>
      </c>
      <c r="J5" s="54" t="s">
        <v>14</v>
      </c>
      <c r="K5" s="55" t="s">
        <v>5</v>
      </c>
      <c r="L5" s="80" t="s">
        <v>6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15" t="s">
        <v>3</v>
      </c>
    </row>
    <row r="6" spans="2:23" ht="64.5" customHeight="1">
      <c r="B6" s="58">
        <v>5</v>
      </c>
      <c r="C6" s="62" t="s">
        <v>77</v>
      </c>
      <c r="D6" s="56" t="s">
        <v>146</v>
      </c>
      <c r="E6" s="59">
        <v>28</v>
      </c>
      <c r="F6" s="42" t="s">
        <v>23</v>
      </c>
      <c r="G6" s="59"/>
      <c r="H6" s="50" t="s">
        <v>188</v>
      </c>
      <c r="I6" s="57">
        <v>42800000</v>
      </c>
      <c r="J6" s="57">
        <f>E6*I6</f>
        <v>1198400000</v>
      </c>
      <c r="K6" s="57">
        <f>J6*9%</f>
        <v>107856000</v>
      </c>
      <c r="L6" s="67">
        <f>J6+K6</f>
        <v>1306256000</v>
      </c>
      <c r="M6" s="68"/>
      <c r="N6" s="68"/>
      <c r="O6" s="68"/>
      <c r="P6" s="68"/>
      <c r="Q6" s="68"/>
      <c r="R6" s="68"/>
      <c r="S6" s="68"/>
      <c r="T6" s="68"/>
      <c r="U6" s="68"/>
      <c r="V6" s="69"/>
      <c r="W6" s="15"/>
    </row>
    <row r="7" spans="2:23" ht="64.5" customHeight="1">
      <c r="B7" s="51">
        <v>23</v>
      </c>
      <c r="C7" s="63" t="s">
        <v>78</v>
      </c>
      <c r="D7" s="56" t="s">
        <v>147</v>
      </c>
      <c r="E7" s="53">
        <v>4</v>
      </c>
      <c r="F7" s="30" t="s">
        <v>47</v>
      </c>
      <c r="G7" s="53"/>
      <c r="H7" s="48" t="s">
        <v>189</v>
      </c>
      <c r="I7" s="57">
        <v>175000000</v>
      </c>
      <c r="J7" s="57">
        <f t="shared" ref="J7:J70" si="0">E7*I7</f>
        <v>700000000</v>
      </c>
      <c r="K7" s="57">
        <f t="shared" ref="K7:K70" si="1">J7*9%</f>
        <v>63000000</v>
      </c>
      <c r="L7" s="67">
        <f t="shared" ref="L7:L70" si="2">J7+K7</f>
        <v>763000000</v>
      </c>
      <c r="M7" s="68"/>
      <c r="N7" s="68"/>
      <c r="O7" s="68"/>
      <c r="P7" s="68"/>
      <c r="Q7" s="68"/>
      <c r="R7" s="68"/>
      <c r="S7" s="68"/>
      <c r="T7" s="68"/>
      <c r="U7" s="68"/>
      <c r="V7" s="69"/>
      <c r="W7" s="15"/>
    </row>
    <row r="8" spans="2:23" ht="64.5" customHeight="1">
      <c r="B8" s="51">
        <v>26</v>
      </c>
      <c r="C8" s="63" t="s">
        <v>79</v>
      </c>
      <c r="D8" s="56" t="s">
        <v>147</v>
      </c>
      <c r="E8" s="53">
        <v>1</v>
      </c>
      <c r="F8" s="30" t="s">
        <v>142</v>
      </c>
      <c r="G8" s="53"/>
      <c r="H8" s="48" t="s">
        <v>190</v>
      </c>
      <c r="I8" s="57">
        <v>340000000</v>
      </c>
      <c r="J8" s="57">
        <f t="shared" si="0"/>
        <v>340000000</v>
      </c>
      <c r="K8" s="57">
        <f t="shared" si="1"/>
        <v>30600000</v>
      </c>
      <c r="L8" s="67">
        <f t="shared" si="2"/>
        <v>370600000</v>
      </c>
      <c r="M8" s="68"/>
      <c r="N8" s="68"/>
      <c r="O8" s="68"/>
      <c r="P8" s="68"/>
      <c r="Q8" s="68"/>
      <c r="R8" s="68"/>
      <c r="S8" s="68"/>
      <c r="T8" s="68"/>
      <c r="U8" s="68"/>
      <c r="V8" s="69"/>
      <c r="W8" s="15"/>
    </row>
    <row r="9" spans="2:23" ht="64.5" customHeight="1">
      <c r="B9" s="51">
        <v>32</v>
      </c>
      <c r="C9" s="63" t="s">
        <v>80</v>
      </c>
      <c r="D9" s="56" t="s">
        <v>148</v>
      </c>
      <c r="E9" s="53">
        <v>2</v>
      </c>
      <c r="F9" s="30" t="s">
        <v>143</v>
      </c>
      <c r="G9" s="53"/>
      <c r="H9" s="48" t="s">
        <v>191</v>
      </c>
      <c r="I9" s="57">
        <v>135000000</v>
      </c>
      <c r="J9" s="57">
        <f t="shared" si="0"/>
        <v>270000000</v>
      </c>
      <c r="K9" s="57">
        <f t="shared" si="1"/>
        <v>24300000</v>
      </c>
      <c r="L9" s="67">
        <f t="shared" si="2"/>
        <v>294300000</v>
      </c>
      <c r="M9" s="68"/>
      <c r="N9" s="68"/>
      <c r="O9" s="68"/>
      <c r="P9" s="68"/>
      <c r="Q9" s="68"/>
      <c r="R9" s="68"/>
      <c r="S9" s="68"/>
      <c r="T9" s="68"/>
      <c r="U9" s="68"/>
      <c r="V9" s="69"/>
      <c r="W9" s="15"/>
    </row>
    <row r="10" spans="2:23" ht="64.5" customHeight="1">
      <c r="B10" s="51">
        <v>92</v>
      </c>
      <c r="C10" s="63" t="s">
        <v>81</v>
      </c>
      <c r="D10" s="56" t="s">
        <v>149</v>
      </c>
      <c r="E10" s="53">
        <v>6</v>
      </c>
      <c r="F10" s="30" t="s">
        <v>20</v>
      </c>
      <c r="G10" s="53"/>
      <c r="H10" s="48" t="s">
        <v>192</v>
      </c>
      <c r="I10" s="57">
        <v>76000000</v>
      </c>
      <c r="J10" s="57">
        <f t="shared" si="0"/>
        <v>456000000</v>
      </c>
      <c r="K10" s="57">
        <f t="shared" si="1"/>
        <v>41040000</v>
      </c>
      <c r="L10" s="67">
        <f t="shared" si="2"/>
        <v>497040000</v>
      </c>
      <c r="M10" s="68"/>
      <c r="N10" s="68"/>
      <c r="O10" s="68"/>
      <c r="P10" s="68"/>
      <c r="Q10" s="68"/>
      <c r="R10" s="68"/>
      <c r="S10" s="68"/>
      <c r="T10" s="68"/>
      <c r="U10" s="68"/>
      <c r="V10" s="69"/>
      <c r="W10" s="15"/>
    </row>
    <row r="11" spans="2:23" ht="64.5" customHeight="1">
      <c r="B11" s="51">
        <v>96</v>
      </c>
      <c r="C11" s="63" t="s">
        <v>82</v>
      </c>
      <c r="D11" s="56" t="s">
        <v>150</v>
      </c>
      <c r="E11" s="53">
        <v>1</v>
      </c>
      <c r="F11" s="30" t="s">
        <v>22</v>
      </c>
      <c r="G11" s="53"/>
      <c r="H11" s="48" t="s">
        <v>193</v>
      </c>
      <c r="I11" s="57">
        <v>63000000</v>
      </c>
      <c r="J11" s="57">
        <f t="shared" si="0"/>
        <v>63000000</v>
      </c>
      <c r="K11" s="57">
        <f t="shared" si="1"/>
        <v>5670000</v>
      </c>
      <c r="L11" s="67">
        <f t="shared" si="2"/>
        <v>68670000</v>
      </c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15"/>
    </row>
    <row r="12" spans="2:23" ht="64.5" customHeight="1">
      <c r="B12" s="51">
        <v>98</v>
      </c>
      <c r="C12" s="63" t="s">
        <v>83</v>
      </c>
      <c r="D12" s="56" t="s">
        <v>151</v>
      </c>
      <c r="E12" s="53">
        <v>5</v>
      </c>
      <c r="F12" s="30" t="s">
        <v>22</v>
      </c>
      <c r="G12" s="53"/>
      <c r="H12" s="48" t="s">
        <v>194</v>
      </c>
      <c r="I12" s="57">
        <v>63000000</v>
      </c>
      <c r="J12" s="57">
        <f t="shared" si="0"/>
        <v>315000000</v>
      </c>
      <c r="K12" s="57">
        <f t="shared" si="1"/>
        <v>28350000</v>
      </c>
      <c r="L12" s="67">
        <f t="shared" si="2"/>
        <v>343350000</v>
      </c>
      <c r="M12" s="68"/>
      <c r="N12" s="68"/>
      <c r="O12" s="68"/>
      <c r="P12" s="68"/>
      <c r="Q12" s="68"/>
      <c r="R12" s="68"/>
      <c r="S12" s="68"/>
      <c r="T12" s="68"/>
      <c r="U12" s="68"/>
      <c r="V12" s="69"/>
      <c r="W12" s="15"/>
    </row>
    <row r="13" spans="2:23" ht="64.5" customHeight="1">
      <c r="B13" s="51">
        <v>118</v>
      </c>
      <c r="C13" s="63" t="s">
        <v>84</v>
      </c>
      <c r="D13" s="56" t="s">
        <v>152</v>
      </c>
      <c r="E13" s="53">
        <v>4</v>
      </c>
      <c r="F13" s="30" t="s">
        <v>24</v>
      </c>
      <c r="G13" s="53"/>
      <c r="H13" s="48" t="s">
        <v>195</v>
      </c>
      <c r="I13" s="57">
        <v>20000000</v>
      </c>
      <c r="J13" s="57">
        <f t="shared" si="0"/>
        <v>80000000</v>
      </c>
      <c r="K13" s="57">
        <f t="shared" si="1"/>
        <v>7200000</v>
      </c>
      <c r="L13" s="67">
        <f t="shared" si="2"/>
        <v>87200000</v>
      </c>
      <c r="M13" s="68"/>
      <c r="N13" s="68"/>
      <c r="O13" s="68"/>
      <c r="P13" s="68"/>
      <c r="Q13" s="68"/>
      <c r="R13" s="68"/>
      <c r="S13" s="68"/>
      <c r="T13" s="68"/>
      <c r="U13" s="68"/>
      <c r="V13" s="69"/>
      <c r="W13" s="15"/>
    </row>
    <row r="14" spans="2:23" ht="64.5" customHeight="1">
      <c r="B14" s="51">
        <v>132</v>
      </c>
      <c r="C14" s="63" t="s">
        <v>85</v>
      </c>
      <c r="D14" s="56" t="s">
        <v>153</v>
      </c>
      <c r="E14" s="53">
        <v>1</v>
      </c>
      <c r="F14" s="30" t="s">
        <v>24</v>
      </c>
      <c r="G14" s="53"/>
      <c r="H14" s="48" t="s">
        <v>196</v>
      </c>
      <c r="I14" s="57">
        <v>40000000</v>
      </c>
      <c r="J14" s="57">
        <f t="shared" si="0"/>
        <v>40000000</v>
      </c>
      <c r="K14" s="57">
        <f t="shared" si="1"/>
        <v>3600000</v>
      </c>
      <c r="L14" s="67">
        <f t="shared" si="2"/>
        <v>43600000</v>
      </c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15"/>
    </row>
    <row r="15" spans="2:23" ht="64.5" customHeight="1">
      <c r="B15" s="51">
        <v>154</v>
      </c>
      <c r="C15" s="63" t="s">
        <v>86</v>
      </c>
      <c r="D15" s="56" t="s">
        <v>154</v>
      </c>
      <c r="E15" s="53">
        <v>28</v>
      </c>
      <c r="F15" s="30" t="s">
        <v>24</v>
      </c>
      <c r="G15" s="53"/>
      <c r="H15" s="48" t="s">
        <v>197</v>
      </c>
      <c r="I15" s="57">
        <v>24000000</v>
      </c>
      <c r="J15" s="57">
        <f t="shared" si="0"/>
        <v>672000000</v>
      </c>
      <c r="K15" s="57">
        <f t="shared" si="1"/>
        <v>60480000</v>
      </c>
      <c r="L15" s="67">
        <f t="shared" si="2"/>
        <v>732480000</v>
      </c>
      <c r="M15" s="68"/>
      <c r="N15" s="68"/>
      <c r="O15" s="68"/>
      <c r="P15" s="68"/>
      <c r="Q15" s="68"/>
      <c r="R15" s="68"/>
      <c r="S15" s="68"/>
      <c r="T15" s="68"/>
      <c r="U15" s="68"/>
      <c r="V15" s="69"/>
      <c r="W15" s="15"/>
    </row>
    <row r="16" spans="2:23" ht="64.5" customHeight="1">
      <c r="B16" s="51">
        <v>168</v>
      </c>
      <c r="C16" s="63" t="s">
        <v>26</v>
      </c>
      <c r="D16" s="56" t="s">
        <v>25</v>
      </c>
      <c r="E16" s="53">
        <v>1</v>
      </c>
      <c r="F16" s="30" t="s">
        <v>20</v>
      </c>
      <c r="G16" s="53"/>
      <c r="H16" s="48" t="s">
        <v>198</v>
      </c>
      <c r="I16" s="57">
        <v>330000000</v>
      </c>
      <c r="J16" s="57">
        <f t="shared" si="0"/>
        <v>330000000</v>
      </c>
      <c r="K16" s="57">
        <f t="shared" si="1"/>
        <v>29700000</v>
      </c>
      <c r="L16" s="67">
        <f t="shared" si="2"/>
        <v>359700000</v>
      </c>
      <c r="M16" s="68"/>
      <c r="N16" s="68"/>
      <c r="O16" s="68"/>
      <c r="P16" s="68"/>
      <c r="Q16" s="68"/>
      <c r="R16" s="68"/>
      <c r="S16" s="68"/>
      <c r="T16" s="68"/>
      <c r="U16" s="68"/>
      <c r="V16" s="69"/>
      <c r="W16" s="15"/>
    </row>
    <row r="17" spans="2:23" ht="64.5" customHeight="1">
      <c r="B17" s="51">
        <v>178</v>
      </c>
      <c r="C17" s="63" t="s">
        <v>87</v>
      </c>
      <c r="D17" s="56" t="s">
        <v>155</v>
      </c>
      <c r="E17" s="53">
        <v>5</v>
      </c>
      <c r="F17" s="30" t="s">
        <v>24</v>
      </c>
      <c r="G17" s="53"/>
      <c r="H17" s="48" t="s">
        <v>199</v>
      </c>
      <c r="I17" s="57">
        <v>20000000</v>
      </c>
      <c r="J17" s="57">
        <f t="shared" si="0"/>
        <v>100000000</v>
      </c>
      <c r="K17" s="57">
        <f t="shared" si="1"/>
        <v>9000000</v>
      </c>
      <c r="L17" s="67">
        <f t="shared" si="2"/>
        <v>109000000</v>
      </c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15"/>
    </row>
    <row r="18" spans="2:23" ht="64.5" customHeight="1">
      <c r="B18" s="51">
        <v>186</v>
      </c>
      <c r="C18" s="63" t="s">
        <v>88</v>
      </c>
      <c r="D18" s="56" t="s">
        <v>156</v>
      </c>
      <c r="E18" s="53">
        <v>2</v>
      </c>
      <c r="F18" s="30" t="s">
        <v>20</v>
      </c>
      <c r="G18" s="53"/>
      <c r="H18" s="48" t="s">
        <v>200</v>
      </c>
      <c r="I18" s="57">
        <v>63000000</v>
      </c>
      <c r="J18" s="57">
        <f t="shared" si="0"/>
        <v>126000000</v>
      </c>
      <c r="K18" s="57">
        <f t="shared" si="1"/>
        <v>11340000</v>
      </c>
      <c r="L18" s="67">
        <f t="shared" si="2"/>
        <v>137340000</v>
      </c>
      <c r="M18" s="68"/>
      <c r="N18" s="68"/>
      <c r="O18" s="68"/>
      <c r="P18" s="68"/>
      <c r="Q18" s="68"/>
      <c r="R18" s="68"/>
      <c r="S18" s="68"/>
      <c r="T18" s="68"/>
      <c r="U18" s="68"/>
      <c r="V18" s="69"/>
      <c r="W18" s="15"/>
    </row>
    <row r="19" spans="2:23" ht="64.5" customHeight="1">
      <c r="B19" s="51">
        <v>187</v>
      </c>
      <c r="C19" s="63" t="s">
        <v>89</v>
      </c>
      <c r="D19" s="56" t="s">
        <v>157</v>
      </c>
      <c r="E19" s="53">
        <v>2</v>
      </c>
      <c r="F19" s="30" t="s">
        <v>24</v>
      </c>
      <c r="G19" s="53"/>
      <c r="H19" s="48" t="s">
        <v>201</v>
      </c>
      <c r="I19" s="57">
        <v>72000000</v>
      </c>
      <c r="J19" s="57">
        <f t="shared" si="0"/>
        <v>144000000</v>
      </c>
      <c r="K19" s="57">
        <f t="shared" si="1"/>
        <v>12960000</v>
      </c>
      <c r="L19" s="67">
        <f t="shared" si="2"/>
        <v>156960000</v>
      </c>
      <c r="M19" s="68"/>
      <c r="N19" s="68"/>
      <c r="O19" s="68"/>
      <c r="P19" s="68"/>
      <c r="Q19" s="68"/>
      <c r="R19" s="68"/>
      <c r="S19" s="68"/>
      <c r="T19" s="68"/>
      <c r="U19" s="68"/>
      <c r="V19" s="69"/>
      <c r="W19" s="15"/>
    </row>
    <row r="20" spans="2:23" ht="64.5" customHeight="1">
      <c r="B20" s="51">
        <v>189</v>
      </c>
      <c r="C20" s="63" t="s">
        <v>90</v>
      </c>
      <c r="D20" s="56" t="s">
        <v>158</v>
      </c>
      <c r="E20" s="53">
        <v>1</v>
      </c>
      <c r="F20" s="30" t="s">
        <v>45</v>
      </c>
      <c r="G20" s="53"/>
      <c r="H20" s="48" t="s">
        <v>202</v>
      </c>
      <c r="I20" s="57">
        <v>5600000000</v>
      </c>
      <c r="J20" s="57">
        <f t="shared" si="0"/>
        <v>5600000000</v>
      </c>
      <c r="K20" s="57">
        <f t="shared" si="1"/>
        <v>504000000</v>
      </c>
      <c r="L20" s="67">
        <f t="shared" si="2"/>
        <v>6104000000</v>
      </c>
      <c r="M20" s="68"/>
      <c r="N20" s="68"/>
      <c r="O20" s="68"/>
      <c r="P20" s="68"/>
      <c r="Q20" s="68"/>
      <c r="R20" s="68"/>
      <c r="S20" s="68"/>
      <c r="T20" s="68"/>
      <c r="U20" s="68"/>
      <c r="V20" s="69"/>
      <c r="W20" s="15"/>
    </row>
    <row r="21" spans="2:23" ht="64.5" customHeight="1">
      <c r="B21" s="51">
        <v>190</v>
      </c>
      <c r="C21" s="63" t="s">
        <v>91</v>
      </c>
      <c r="D21" s="56" t="s">
        <v>159</v>
      </c>
      <c r="E21" s="53">
        <v>24</v>
      </c>
      <c r="F21" s="30" t="s">
        <v>21</v>
      </c>
      <c r="G21" s="53"/>
      <c r="H21" s="48" t="s">
        <v>203</v>
      </c>
      <c r="I21" s="57">
        <v>214000000</v>
      </c>
      <c r="J21" s="57">
        <f t="shared" si="0"/>
        <v>5136000000</v>
      </c>
      <c r="K21" s="57">
        <f t="shared" si="1"/>
        <v>462240000</v>
      </c>
      <c r="L21" s="67">
        <f t="shared" si="2"/>
        <v>5598240000</v>
      </c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15"/>
    </row>
    <row r="22" spans="2:23" s="39" customFormat="1" ht="64.5" customHeight="1">
      <c r="B22" s="47">
        <v>191</v>
      </c>
      <c r="C22" s="47" t="s">
        <v>92</v>
      </c>
      <c r="D22" s="56" t="s">
        <v>159</v>
      </c>
      <c r="E22" s="23">
        <v>2</v>
      </c>
      <c r="F22" s="30" t="s">
        <v>23</v>
      </c>
      <c r="G22" s="22"/>
      <c r="H22" s="48" t="s">
        <v>204</v>
      </c>
      <c r="I22" s="57">
        <v>350000000</v>
      </c>
      <c r="J22" s="57">
        <f t="shared" si="0"/>
        <v>700000000</v>
      </c>
      <c r="K22" s="57">
        <f t="shared" si="1"/>
        <v>63000000</v>
      </c>
      <c r="L22" s="67">
        <f t="shared" si="2"/>
        <v>763000000</v>
      </c>
      <c r="M22" s="68"/>
      <c r="N22" s="68"/>
      <c r="O22" s="68"/>
      <c r="P22" s="68"/>
      <c r="Q22" s="68"/>
      <c r="R22" s="68"/>
      <c r="S22" s="68"/>
      <c r="T22" s="68"/>
      <c r="U22" s="68"/>
      <c r="V22" s="69"/>
      <c r="W22" s="38"/>
    </row>
    <row r="23" spans="2:23" s="39" customFormat="1" ht="64.5" customHeight="1">
      <c r="B23" s="47">
        <v>201</v>
      </c>
      <c r="C23" s="47" t="s">
        <v>93</v>
      </c>
      <c r="D23" s="56" t="s">
        <v>160</v>
      </c>
      <c r="E23" s="23">
        <v>7</v>
      </c>
      <c r="F23" s="37" t="s">
        <v>23</v>
      </c>
      <c r="G23" s="22"/>
      <c r="H23" s="48" t="s">
        <v>205</v>
      </c>
      <c r="I23" s="57">
        <v>43000000</v>
      </c>
      <c r="J23" s="57">
        <f t="shared" si="0"/>
        <v>301000000</v>
      </c>
      <c r="K23" s="57">
        <f t="shared" si="1"/>
        <v>27090000</v>
      </c>
      <c r="L23" s="67">
        <f t="shared" si="2"/>
        <v>328090000</v>
      </c>
      <c r="M23" s="68"/>
      <c r="N23" s="68"/>
      <c r="O23" s="68"/>
      <c r="P23" s="68"/>
      <c r="Q23" s="68"/>
      <c r="R23" s="68"/>
      <c r="S23" s="68"/>
      <c r="T23" s="68"/>
      <c r="U23" s="68"/>
      <c r="V23" s="69"/>
      <c r="W23" s="38"/>
    </row>
    <row r="24" spans="2:23" s="39" customFormat="1" ht="64.5" customHeight="1">
      <c r="B24" s="47">
        <v>207</v>
      </c>
      <c r="C24" s="47" t="s">
        <v>94</v>
      </c>
      <c r="D24" s="56" t="s">
        <v>161</v>
      </c>
      <c r="E24" s="23">
        <v>14</v>
      </c>
      <c r="F24" s="30" t="s">
        <v>11</v>
      </c>
      <c r="G24" s="22"/>
      <c r="H24" s="48" t="s">
        <v>206</v>
      </c>
      <c r="I24" s="57">
        <v>5500000</v>
      </c>
      <c r="J24" s="57">
        <f t="shared" si="0"/>
        <v>77000000</v>
      </c>
      <c r="K24" s="57">
        <f t="shared" si="1"/>
        <v>6930000</v>
      </c>
      <c r="L24" s="67">
        <f t="shared" si="2"/>
        <v>83930000</v>
      </c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8"/>
    </row>
    <row r="25" spans="2:23" s="39" customFormat="1" ht="64.5" customHeight="1">
      <c r="B25" s="47">
        <v>208</v>
      </c>
      <c r="C25" s="47" t="s">
        <v>95</v>
      </c>
      <c r="D25" s="56" t="s">
        <v>161</v>
      </c>
      <c r="E25" s="23">
        <v>6</v>
      </c>
      <c r="F25" s="30" t="s">
        <v>10</v>
      </c>
      <c r="G25" s="22"/>
      <c r="H25" s="48" t="s">
        <v>207</v>
      </c>
      <c r="I25" s="57">
        <v>4300000</v>
      </c>
      <c r="J25" s="57">
        <f t="shared" si="0"/>
        <v>25800000</v>
      </c>
      <c r="K25" s="57">
        <f t="shared" si="1"/>
        <v>2322000</v>
      </c>
      <c r="L25" s="67">
        <f t="shared" si="2"/>
        <v>28122000</v>
      </c>
      <c r="M25" s="68"/>
      <c r="N25" s="68"/>
      <c r="O25" s="68"/>
      <c r="P25" s="68"/>
      <c r="Q25" s="68"/>
      <c r="R25" s="68"/>
      <c r="S25" s="68"/>
      <c r="T25" s="68"/>
      <c r="U25" s="68"/>
      <c r="V25" s="69"/>
      <c r="W25" s="38"/>
    </row>
    <row r="26" spans="2:23" s="39" customFormat="1" ht="64.5" customHeight="1">
      <c r="B26" s="47">
        <v>210</v>
      </c>
      <c r="C26" s="47" t="s">
        <v>96</v>
      </c>
      <c r="D26" s="56" t="s">
        <v>161</v>
      </c>
      <c r="E26" s="23">
        <v>6</v>
      </c>
      <c r="F26" s="37" t="s">
        <v>46</v>
      </c>
      <c r="G26" s="22"/>
      <c r="H26" s="48" t="s">
        <v>208</v>
      </c>
      <c r="I26" s="57">
        <v>8500000</v>
      </c>
      <c r="J26" s="57">
        <f t="shared" si="0"/>
        <v>51000000</v>
      </c>
      <c r="K26" s="57">
        <f t="shared" si="1"/>
        <v>4590000</v>
      </c>
      <c r="L26" s="67">
        <f t="shared" si="2"/>
        <v>55590000</v>
      </c>
      <c r="M26" s="68"/>
      <c r="N26" s="68"/>
      <c r="O26" s="68"/>
      <c r="P26" s="68"/>
      <c r="Q26" s="68"/>
      <c r="R26" s="68"/>
      <c r="S26" s="68"/>
      <c r="T26" s="68"/>
      <c r="U26" s="68"/>
      <c r="V26" s="69"/>
      <c r="W26" s="38"/>
    </row>
    <row r="27" spans="2:23" ht="64.5" customHeight="1">
      <c r="B27" s="47">
        <v>216</v>
      </c>
      <c r="C27" s="47" t="s">
        <v>97</v>
      </c>
      <c r="D27" s="56" t="s">
        <v>162</v>
      </c>
      <c r="E27" s="23">
        <v>9</v>
      </c>
      <c r="F27" s="30" t="s">
        <v>10</v>
      </c>
      <c r="G27" s="22"/>
      <c r="H27" s="48" t="s">
        <v>209</v>
      </c>
      <c r="I27" s="57">
        <v>4300000</v>
      </c>
      <c r="J27" s="57">
        <f t="shared" si="0"/>
        <v>38700000</v>
      </c>
      <c r="K27" s="57">
        <f t="shared" si="1"/>
        <v>3483000</v>
      </c>
      <c r="L27" s="67">
        <f t="shared" si="2"/>
        <v>42183000</v>
      </c>
      <c r="M27" s="68"/>
      <c r="N27" s="68"/>
      <c r="O27" s="68"/>
      <c r="P27" s="68"/>
      <c r="Q27" s="68"/>
      <c r="R27" s="68"/>
      <c r="S27" s="68"/>
      <c r="T27" s="68"/>
      <c r="U27" s="68"/>
      <c r="V27" s="69"/>
      <c r="W27" s="15"/>
    </row>
    <row r="28" spans="2:23" ht="64.5" customHeight="1">
      <c r="B28" s="47">
        <v>217</v>
      </c>
      <c r="C28" s="47" t="s">
        <v>98</v>
      </c>
      <c r="D28" s="56" t="s">
        <v>162</v>
      </c>
      <c r="E28" s="23">
        <v>7</v>
      </c>
      <c r="F28" s="30" t="s">
        <v>9</v>
      </c>
      <c r="G28" s="22"/>
      <c r="H28" s="48" t="s">
        <v>210</v>
      </c>
      <c r="I28" s="57">
        <v>6500000</v>
      </c>
      <c r="J28" s="57">
        <f t="shared" si="0"/>
        <v>45500000</v>
      </c>
      <c r="K28" s="57">
        <f t="shared" si="1"/>
        <v>4095000</v>
      </c>
      <c r="L28" s="67">
        <f t="shared" si="2"/>
        <v>49595000</v>
      </c>
      <c r="M28" s="68"/>
      <c r="N28" s="68"/>
      <c r="O28" s="68"/>
      <c r="P28" s="68"/>
      <c r="Q28" s="68"/>
      <c r="R28" s="68"/>
      <c r="S28" s="68"/>
      <c r="T28" s="68"/>
      <c r="U28" s="68"/>
      <c r="V28" s="69"/>
      <c r="W28" s="15"/>
    </row>
    <row r="29" spans="2:23" ht="64.5" customHeight="1">
      <c r="B29" s="47">
        <v>219</v>
      </c>
      <c r="C29" s="47" t="s">
        <v>99</v>
      </c>
      <c r="D29" s="56" t="s">
        <v>163</v>
      </c>
      <c r="E29" s="23">
        <v>2</v>
      </c>
      <c r="F29" s="30" t="s">
        <v>11</v>
      </c>
      <c r="G29" s="22"/>
      <c r="H29" s="48" t="s">
        <v>211</v>
      </c>
      <c r="I29" s="57">
        <v>7500000</v>
      </c>
      <c r="J29" s="57">
        <f t="shared" si="0"/>
        <v>15000000</v>
      </c>
      <c r="K29" s="57">
        <f t="shared" si="1"/>
        <v>1350000</v>
      </c>
      <c r="L29" s="67">
        <f t="shared" si="2"/>
        <v>16350000</v>
      </c>
      <c r="M29" s="68"/>
      <c r="N29" s="68"/>
      <c r="O29" s="68"/>
      <c r="P29" s="68"/>
      <c r="Q29" s="68"/>
      <c r="R29" s="68"/>
      <c r="S29" s="68"/>
      <c r="T29" s="68"/>
      <c r="U29" s="68"/>
      <c r="V29" s="69"/>
      <c r="W29" s="15"/>
    </row>
    <row r="30" spans="2:23" ht="64.5" customHeight="1">
      <c r="B30" s="40">
        <v>221</v>
      </c>
      <c r="C30" s="40" t="s">
        <v>100</v>
      </c>
      <c r="D30" s="49" t="s">
        <v>164</v>
      </c>
      <c r="E30" s="41">
        <v>19</v>
      </c>
      <c r="F30" s="42" t="s">
        <v>11</v>
      </c>
      <c r="G30" s="43"/>
      <c r="H30" s="48" t="s">
        <v>212</v>
      </c>
      <c r="I30" s="57">
        <v>7500000</v>
      </c>
      <c r="J30" s="57">
        <f t="shared" si="0"/>
        <v>142500000</v>
      </c>
      <c r="K30" s="57">
        <f t="shared" si="1"/>
        <v>12825000</v>
      </c>
      <c r="L30" s="67">
        <f t="shared" si="2"/>
        <v>155325000</v>
      </c>
      <c r="M30" s="68"/>
      <c r="N30" s="68"/>
      <c r="O30" s="68"/>
      <c r="P30" s="68"/>
      <c r="Q30" s="68"/>
      <c r="R30" s="68"/>
      <c r="S30" s="68"/>
      <c r="T30" s="68"/>
      <c r="U30" s="68"/>
      <c r="V30" s="69"/>
      <c r="W30" s="15"/>
    </row>
    <row r="31" spans="2:23" ht="64.5" customHeight="1">
      <c r="B31" s="44">
        <v>222</v>
      </c>
      <c r="C31" s="44" t="s">
        <v>101</v>
      </c>
      <c r="D31" s="45" t="s">
        <v>164</v>
      </c>
      <c r="E31" s="23">
        <v>5</v>
      </c>
      <c r="F31" s="30" t="s">
        <v>46</v>
      </c>
      <c r="G31" s="22"/>
      <c r="H31" s="48" t="s">
        <v>213</v>
      </c>
      <c r="I31" s="57">
        <v>11000000</v>
      </c>
      <c r="J31" s="57">
        <f t="shared" si="0"/>
        <v>55000000</v>
      </c>
      <c r="K31" s="57">
        <f t="shared" si="1"/>
        <v>4950000</v>
      </c>
      <c r="L31" s="67">
        <f t="shared" si="2"/>
        <v>59950000</v>
      </c>
      <c r="M31" s="68"/>
      <c r="N31" s="68"/>
      <c r="O31" s="68"/>
      <c r="P31" s="68"/>
      <c r="Q31" s="68"/>
      <c r="R31" s="68"/>
      <c r="S31" s="68"/>
      <c r="T31" s="68"/>
      <c r="U31" s="68"/>
      <c r="V31" s="69"/>
      <c r="W31" s="15"/>
    </row>
    <row r="32" spans="2:23" ht="64.5" customHeight="1">
      <c r="B32" s="44">
        <v>227</v>
      </c>
      <c r="C32" s="44" t="s">
        <v>102</v>
      </c>
      <c r="D32" s="45" t="s">
        <v>165</v>
      </c>
      <c r="E32" s="23">
        <v>44</v>
      </c>
      <c r="F32" s="30" t="s">
        <v>9</v>
      </c>
      <c r="G32" s="22"/>
      <c r="H32" s="48" t="s">
        <v>214</v>
      </c>
      <c r="I32" s="57">
        <v>8000000</v>
      </c>
      <c r="J32" s="57">
        <f t="shared" si="0"/>
        <v>352000000</v>
      </c>
      <c r="K32" s="57">
        <f t="shared" si="1"/>
        <v>31680000</v>
      </c>
      <c r="L32" s="67">
        <f t="shared" si="2"/>
        <v>383680000</v>
      </c>
      <c r="M32" s="68"/>
      <c r="N32" s="68"/>
      <c r="O32" s="68"/>
      <c r="P32" s="68"/>
      <c r="Q32" s="68"/>
      <c r="R32" s="68"/>
      <c r="S32" s="68"/>
      <c r="T32" s="68"/>
      <c r="U32" s="68"/>
      <c r="V32" s="69"/>
      <c r="W32" s="15"/>
    </row>
    <row r="33" spans="2:23" ht="64.5" customHeight="1">
      <c r="B33" s="44">
        <v>228</v>
      </c>
      <c r="C33" s="44" t="s">
        <v>103</v>
      </c>
      <c r="D33" s="45" t="s">
        <v>165</v>
      </c>
      <c r="E33" s="23">
        <v>14</v>
      </c>
      <c r="F33" s="30" t="s">
        <v>46</v>
      </c>
      <c r="G33" s="22"/>
      <c r="H33" s="48" t="s">
        <v>215</v>
      </c>
      <c r="I33" s="57">
        <v>14000000</v>
      </c>
      <c r="J33" s="57">
        <f t="shared" si="0"/>
        <v>196000000</v>
      </c>
      <c r="K33" s="57">
        <f t="shared" si="1"/>
        <v>17640000</v>
      </c>
      <c r="L33" s="67">
        <f t="shared" si="2"/>
        <v>213640000</v>
      </c>
      <c r="M33" s="68"/>
      <c r="N33" s="68"/>
      <c r="O33" s="68"/>
      <c r="P33" s="68"/>
      <c r="Q33" s="68"/>
      <c r="R33" s="68"/>
      <c r="S33" s="68"/>
      <c r="T33" s="68"/>
      <c r="U33" s="68"/>
      <c r="V33" s="69"/>
      <c r="W33" s="15"/>
    </row>
    <row r="34" spans="2:23" ht="64.5" customHeight="1">
      <c r="B34" s="44">
        <v>232</v>
      </c>
      <c r="C34" s="44" t="s">
        <v>104</v>
      </c>
      <c r="D34" s="45" t="s">
        <v>166</v>
      </c>
      <c r="E34" s="23">
        <v>5</v>
      </c>
      <c r="F34" s="30" t="s">
        <v>46</v>
      </c>
      <c r="G34" s="22"/>
      <c r="H34" s="48" t="s">
        <v>216</v>
      </c>
      <c r="I34" s="57">
        <v>16000000</v>
      </c>
      <c r="J34" s="57">
        <f t="shared" si="0"/>
        <v>80000000</v>
      </c>
      <c r="K34" s="57">
        <f t="shared" si="1"/>
        <v>7200000</v>
      </c>
      <c r="L34" s="67">
        <f t="shared" si="2"/>
        <v>87200000</v>
      </c>
      <c r="M34" s="68"/>
      <c r="N34" s="68"/>
      <c r="O34" s="68"/>
      <c r="P34" s="68"/>
      <c r="Q34" s="68"/>
      <c r="R34" s="68"/>
      <c r="S34" s="68"/>
      <c r="T34" s="68"/>
      <c r="U34" s="68"/>
      <c r="V34" s="69"/>
      <c r="W34" s="15"/>
    </row>
    <row r="35" spans="2:23" ht="64.5" customHeight="1">
      <c r="B35" s="44">
        <v>238</v>
      </c>
      <c r="C35" s="44" t="s">
        <v>105</v>
      </c>
      <c r="D35" s="45" t="s">
        <v>167</v>
      </c>
      <c r="E35" s="23">
        <v>5</v>
      </c>
      <c r="F35" s="30" t="s">
        <v>11</v>
      </c>
      <c r="G35" s="22"/>
      <c r="H35" s="48" t="s">
        <v>217</v>
      </c>
      <c r="I35" s="57">
        <v>14000000</v>
      </c>
      <c r="J35" s="57">
        <f t="shared" si="0"/>
        <v>70000000</v>
      </c>
      <c r="K35" s="57">
        <f t="shared" si="1"/>
        <v>6300000</v>
      </c>
      <c r="L35" s="67">
        <f t="shared" si="2"/>
        <v>76300000</v>
      </c>
      <c r="M35" s="68"/>
      <c r="N35" s="68"/>
      <c r="O35" s="68"/>
      <c r="P35" s="68"/>
      <c r="Q35" s="68"/>
      <c r="R35" s="68"/>
      <c r="S35" s="68"/>
      <c r="T35" s="68"/>
      <c r="U35" s="68"/>
      <c r="V35" s="69"/>
      <c r="W35" s="15"/>
    </row>
    <row r="36" spans="2:23" ht="64.5" customHeight="1">
      <c r="B36" s="44">
        <v>240</v>
      </c>
      <c r="C36" s="44" t="s">
        <v>106</v>
      </c>
      <c r="D36" s="45" t="s">
        <v>168</v>
      </c>
      <c r="E36" s="23">
        <v>9</v>
      </c>
      <c r="F36" s="30" t="s">
        <v>11</v>
      </c>
      <c r="G36" s="22"/>
      <c r="H36" s="48" t="s">
        <v>218</v>
      </c>
      <c r="I36" s="57">
        <v>13000000</v>
      </c>
      <c r="J36" s="57">
        <f t="shared" si="0"/>
        <v>117000000</v>
      </c>
      <c r="K36" s="57">
        <f t="shared" si="1"/>
        <v>10530000</v>
      </c>
      <c r="L36" s="67">
        <f t="shared" si="2"/>
        <v>127530000</v>
      </c>
      <c r="M36" s="68"/>
      <c r="N36" s="68"/>
      <c r="O36" s="68"/>
      <c r="P36" s="68"/>
      <c r="Q36" s="68"/>
      <c r="R36" s="68"/>
      <c r="S36" s="68"/>
      <c r="T36" s="68"/>
      <c r="U36" s="68"/>
      <c r="V36" s="69"/>
      <c r="W36" s="15"/>
    </row>
    <row r="37" spans="2:23" ht="64.5" customHeight="1">
      <c r="B37" s="44">
        <v>242</v>
      </c>
      <c r="C37" s="44" t="s">
        <v>107</v>
      </c>
      <c r="D37" s="45" t="s">
        <v>169</v>
      </c>
      <c r="E37" s="23">
        <v>36</v>
      </c>
      <c r="F37" s="30" t="s">
        <v>11</v>
      </c>
      <c r="G37" s="22"/>
      <c r="H37" s="48" t="s">
        <v>219</v>
      </c>
      <c r="I37" s="57">
        <v>14000000</v>
      </c>
      <c r="J37" s="57">
        <f t="shared" si="0"/>
        <v>504000000</v>
      </c>
      <c r="K37" s="57">
        <f t="shared" si="1"/>
        <v>45360000</v>
      </c>
      <c r="L37" s="67">
        <f t="shared" si="2"/>
        <v>549360000</v>
      </c>
      <c r="M37" s="68"/>
      <c r="N37" s="68"/>
      <c r="O37" s="68"/>
      <c r="P37" s="68"/>
      <c r="Q37" s="68"/>
      <c r="R37" s="68"/>
      <c r="S37" s="68"/>
      <c r="T37" s="68"/>
      <c r="U37" s="68"/>
      <c r="V37" s="69"/>
      <c r="W37" s="15"/>
    </row>
    <row r="38" spans="2:23" ht="64.5" customHeight="1">
      <c r="B38" s="44">
        <v>246</v>
      </c>
      <c r="C38" s="44" t="s">
        <v>108</v>
      </c>
      <c r="D38" s="45" t="s">
        <v>170</v>
      </c>
      <c r="E38" s="23">
        <v>4</v>
      </c>
      <c r="F38" s="30" t="s">
        <v>11</v>
      </c>
      <c r="G38" s="22"/>
      <c r="H38" s="48" t="s">
        <v>220</v>
      </c>
      <c r="I38" s="57">
        <v>20000000</v>
      </c>
      <c r="J38" s="57">
        <f t="shared" si="0"/>
        <v>80000000</v>
      </c>
      <c r="K38" s="57">
        <f t="shared" si="1"/>
        <v>7200000</v>
      </c>
      <c r="L38" s="67">
        <f t="shared" si="2"/>
        <v>87200000</v>
      </c>
      <c r="M38" s="68"/>
      <c r="N38" s="68"/>
      <c r="O38" s="68"/>
      <c r="P38" s="68"/>
      <c r="Q38" s="68"/>
      <c r="R38" s="68"/>
      <c r="S38" s="68"/>
      <c r="T38" s="68"/>
      <c r="U38" s="68"/>
      <c r="V38" s="69"/>
      <c r="W38" s="15"/>
    </row>
    <row r="39" spans="2:23" ht="64.5" customHeight="1">
      <c r="B39" s="44">
        <v>257</v>
      </c>
      <c r="C39" s="44" t="s">
        <v>109</v>
      </c>
      <c r="D39" s="45" t="s">
        <v>171</v>
      </c>
      <c r="E39" s="23">
        <v>5</v>
      </c>
      <c r="F39" s="30" t="s">
        <v>11</v>
      </c>
      <c r="G39" s="22"/>
      <c r="H39" s="48" t="s">
        <v>221</v>
      </c>
      <c r="I39" s="57">
        <v>5000000</v>
      </c>
      <c r="J39" s="57">
        <f t="shared" si="0"/>
        <v>25000000</v>
      </c>
      <c r="K39" s="57">
        <f t="shared" si="1"/>
        <v>2250000</v>
      </c>
      <c r="L39" s="67">
        <f t="shared" si="2"/>
        <v>27250000</v>
      </c>
      <c r="M39" s="68"/>
      <c r="N39" s="68"/>
      <c r="O39" s="68"/>
      <c r="P39" s="68"/>
      <c r="Q39" s="68"/>
      <c r="R39" s="68"/>
      <c r="S39" s="68"/>
      <c r="T39" s="68"/>
      <c r="U39" s="68"/>
      <c r="V39" s="69"/>
      <c r="W39" s="15"/>
    </row>
    <row r="40" spans="2:23" ht="64.5" customHeight="1">
      <c r="B40" s="44">
        <v>264</v>
      </c>
      <c r="C40" s="44" t="s">
        <v>110</v>
      </c>
      <c r="D40" s="45" t="s">
        <v>172</v>
      </c>
      <c r="E40" s="23">
        <v>4</v>
      </c>
      <c r="F40" s="30" t="s">
        <v>46</v>
      </c>
      <c r="G40" s="22"/>
      <c r="H40" s="48" t="s">
        <v>222</v>
      </c>
      <c r="I40" s="57">
        <v>20000000</v>
      </c>
      <c r="J40" s="57">
        <f t="shared" si="0"/>
        <v>80000000</v>
      </c>
      <c r="K40" s="57">
        <f t="shared" si="1"/>
        <v>7200000</v>
      </c>
      <c r="L40" s="67">
        <f t="shared" si="2"/>
        <v>87200000</v>
      </c>
      <c r="M40" s="68"/>
      <c r="N40" s="68"/>
      <c r="O40" s="68"/>
      <c r="P40" s="68"/>
      <c r="Q40" s="68"/>
      <c r="R40" s="68"/>
      <c r="S40" s="68"/>
      <c r="T40" s="68"/>
      <c r="U40" s="68"/>
      <c r="V40" s="69"/>
      <c r="W40" s="15"/>
    </row>
    <row r="41" spans="2:23" ht="64.5" customHeight="1">
      <c r="B41" s="44">
        <v>273</v>
      </c>
      <c r="C41" s="44" t="s">
        <v>111</v>
      </c>
      <c r="D41" s="45" t="s">
        <v>173</v>
      </c>
      <c r="E41" s="23">
        <v>1</v>
      </c>
      <c r="F41" s="30" t="s">
        <v>10</v>
      </c>
      <c r="G41" s="22"/>
      <c r="H41" s="48" t="s">
        <v>223</v>
      </c>
      <c r="I41" s="57">
        <v>10700000</v>
      </c>
      <c r="J41" s="57">
        <f t="shared" si="0"/>
        <v>10700000</v>
      </c>
      <c r="K41" s="57">
        <f t="shared" si="1"/>
        <v>963000</v>
      </c>
      <c r="L41" s="67">
        <f t="shared" si="2"/>
        <v>11663000</v>
      </c>
      <c r="M41" s="68"/>
      <c r="N41" s="68"/>
      <c r="O41" s="68"/>
      <c r="P41" s="68"/>
      <c r="Q41" s="68"/>
      <c r="R41" s="68"/>
      <c r="S41" s="68"/>
      <c r="T41" s="68"/>
      <c r="U41" s="68"/>
      <c r="V41" s="69"/>
      <c r="W41" s="15"/>
    </row>
    <row r="42" spans="2:23" ht="56.25" customHeight="1">
      <c r="B42" s="44">
        <v>278</v>
      </c>
      <c r="C42" s="44" t="s">
        <v>112</v>
      </c>
      <c r="D42" s="45" t="s">
        <v>174</v>
      </c>
      <c r="E42" s="23">
        <v>6</v>
      </c>
      <c r="F42" s="30" t="s">
        <v>46</v>
      </c>
      <c r="G42" s="22"/>
      <c r="H42" s="48" t="s">
        <v>224</v>
      </c>
      <c r="I42" s="57">
        <v>45000000</v>
      </c>
      <c r="J42" s="57">
        <f t="shared" si="0"/>
        <v>270000000</v>
      </c>
      <c r="K42" s="57">
        <f t="shared" si="1"/>
        <v>24300000</v>
      </c>
      <c r="L42" s="67">
        <f t="shared" si="2"/>
        <v>294300000</v>
      </c>
      <c r="M42" s="68"/>
      <c r="N42" s="68"/>
      <c r="O42" s="68"/>
      <c r="P42" s="68"/>
      <c r="Q42" s="68"/>
      <c r="R42" s="68"/>
      <c r="S42" s="68"/>
      <c r="T42" s="68"/>
      <c r="U42" s="68"/>
      <c r="V42" s="69"/>
      <c r="W42" s="15"/>
    </row>
    <row r="43" spans="2:23" ht="54" customHeight="1">
      <c r="B43" s="44">
        <v>281</v>
      </c>
      <c r="C43" s="44" t="s">
        <v>113</v>
      </c>
      <c r="D43" s="45" t="s">
        <v>175</v>
      </c>
      <c r="E43" s="23">
        <v>26</v>
      </c>
      <c r="F43" s="30" t="s">
        <v>11</v>
      </c>
      <c r="G43" s="22"/>
      <c r="H43" s="48" t="s">
        <v>225</v>
      </c>
      <c r="I43" s="57">
        <v>15000000</v>
      </c>
      <c r="J43" s="57">
        <f t="shared" si="0"/>
        <v>390000000</v>
      </c>
      <c r="K43" s="57">
        <f t="shared" si="1"/>
        <v>35100000</v>
      </c>
      <c r="L43" s="67">
        <f t="shared" si="2"/>
        <v>425100000</v>
      </c>
      <c r="M43" s="68"/>
      <c r="N43" s="68"/>
      <c r="O43" s="68"/>
      <c r="P43" s="68"/>
      <c r="Q43" s="68"/>
      <c r="R43" s="68"/>
      <c r="S43" s="68"/>
      <c r="T43" s="68"/>
      <c r="U43" s="68"/>
      <c r="V43" s="69"/>
      <c r="W43" s="15"/>
    </row>
    <row r="44" spans="2:23" ht="57.75" customHeight="1">
      <c r="B44" s="44">
        <v>283</v>
      </c>
      <c r="C44" s="44" t="s">
        <v>114</v>
      </c>
      <c r="D44" s="45" t="s">
        <v>175</v>
      </c>
      <c r="E44" s="23">
        <v>13</v>
      </c>
      <c r="F44" s="30" t="s">
        <v>9</v>
      </c>
      <c r="G44" s="22"/>
      <c r="H44" s="48" t="s">
        <v>226</v>
      </c>
      <c r="I44" s="57">
        <v>13000000</v>
      </c>
      <c r="J44" s="57">
        <f t="shared" si="0"/>
        <v>169000000</v>
      </c>
      <c r="K44" s="57">
        <f t="shared" si="1"/>
        <v>15210000</v>
      </c>
      <c r="L44" s="67">
        <f t="shared" si="2"/>
        <v>184210000</v>
      </c>
      <c r="M44" s="68"/>
      <c r="N44" s="68"/>
      <c r="O44" s="68"/>
      <c r="P44" s="68"/>
      <c r="Q44" s="68"/>
      <c r="R44" s="68"/>
      <c r="S44" s="68"/>
      <c r="T44" s="68"/>
      <c r="U44" s="68"/>
      <c r="V44" s="69"/>
      <c r="W44" s="15"/>
    </row>
    <row r="45" spans="2:23" ht="64.5" customHeight="1">
      <c r="B45" s="44">
        <v>284</v>
      </c>
      <c r="C45" s="44" t="s">
        <v>115</v>
      </c>
      <c r="D45" s="45" t="s">
        <v>175</v>
      </c>
      <c r="E45" s="23">
        <v>3</v>
      </c>
      <c r="F45" s="30" t="s">
        <v>46</v>
      </c>
      <c r="G45" s="22"/>
      <c r="H45" s="48" t="s">
        <v>227</v>
      </c>
      <c r="I45" s="57">
        <v>3000000</v>
      </c>
      <c r="J45" s="57">
        <f t="shared" si="0"/>
        <v>9000000</v>
      </c>
      <c r="K45" s="57">
        <f t="shared" si="1"/>
        <v>810000</v>
      </c>
      <c r="L45" s="67">
        <f t="shared" si="2"/>
        <v>9810000</v>
      </c>
      <c r="M45" s="68"/>
      <c r="N45" s="68"/>
      <c r="O45" s="68"/>
      <c r="P45" s="68"/>
      <c r="Q45" s="68"/>
      <c r="R45" s="68"/>
      <c r="S45" s="68"/>
      <c r="T45" s="68"/>
      <c r="U45" s="68"/>
      <c r="V45" s="69"/>
      <c r="W45" s="15"/>
    </row>
    <row r="46" spans="2:23" ht="64.5" customHeight="1">
      <c r="B46" s="44">
        <v>285</v>
      </c>
      <c r="C46" s="44" t="s">
        <v>116</v>
      </c>
      <c r="D46" s="45" t="s">
        <v>176</v>
      </c>
      <c r="E46" s="23">
        <v>9</v>
      </c>
      <c r="F46" s="30" t="s">
        <v>11</v>
      </c>
      <c r="G46" s="22"/>
      <c r="H46" s="48" t="s">
        <v>228</v>
      </c>
      <c r="I46" s="57">
        <v>17000000</v>
      </c>
      <c r="J46" s="57">
        <f t="shared" si="0"/>
        <v>153000000</v>
      </c>
      <c r="K46" s="57">
        <f t="shared" si="1"/>
        <v>13770000</v>
      </c>
      <c r="L46" s="67">
        <f t="shared" si="2"/>
        <v>166770000</v>
      </c>
      <c r="M46" s="68"/>
      <c r="N46" s="68"/>
      <c r="O46" s="68"/>
      <c r="P46" s="68"/>
      <c r="Q46" s="68"/>
      <c r="R46" s="68"/>
      <c r="S46" s="68"/>
      <c r="T46" s="68"/>
      <c r="U46" s="68"/>
      <c r="V46" s="69"/>
      <c r="W46" s="15"/>
    </row>
    <row r="47" spans="2:23" ht="64.5" customHeight="1">
      <c r="B47" s="44">
        <v>286</v>
      </c>
      <c r="C47" s="44" t="s">
        <v>117</v>
      </c>
      <c r="D47" s="45" t="s">
        <v>176</v>
      </c>
      <c r="E47" s="23">
        <v>4</v>
      </c>
      <c r="F47" s="30" t="s">
        <v>9</v>
      </c>
      <c r="G47" s="22"/>
      <c r="H47" s="48" t="s">
        <v>229</v>
      </c>
      <c r="I47" s="57">
        <v>16000000</v>
      </c>
      <c r="J47" s="57">
        <f t="shared" si="0"/>
        <v>64000000</v>
      </c>
      <c r="K47" s="57">
        <f t="shared" si="1"/>
        <v>5760000</v>
      </c>
      <c r="L47" s="67">
        <f t="shared" si="2"/>
        <v>69760000</v>
      </c>
      <c r="M47" s="68"/>
      <c r="N47" s="68"/>
      <c r="O47" s="68"/>
      <c r="P47" s="68"/>
      <c r="Q47" s="68"/>
      <c r="R47" s="68"/>
      <c r="S47" s="68"/>
      <c r="T47" s="68"/>
      <c r="U47" s="68"/>
      <c r="V47" s="69"/>
      <c r="W47" s="15"/>
    </row>
    <row r="48" spans="2:23" ht="64.5" customHeight="1">
      <c r="B48" s="44">
        <v>287</v>
      </c>
      <c r="C48" s="44" t="s">
        <v>118</v>
      </c>
      <c r="D48" s="45" t="s">
        <v>176</v>
      </c>
      <c r="E48" s="23">
        <v>1</v>
      </c>
      <c r="F48" s="30" t="s">
        <v>46</v>
      </c>
      <c r="G48" s="22"/>
      <c r="H48" s="48" t="s">
        <v>230</v>
      </c>
      <c r="I48" s="57">
        <v>29000000</v>
      </c>
      <c r="J48" s="57">
        <f t="shared" si="0"/>
        <v>29000000</v>
      </c>
      <c r="K48" s="57">
        <f t="shared" si="1"/>
        <v>2610000</v>
      </c>
      <c r="L48" s="67">
        <f t="shared" si="2"/>
        <v>31610000</v>
      </c>
      <c r="M48" s="68"/>
      <c r="N48" s="68"/>
      <c r="O48" s="68"/>
      <c r="P48" s="68"/>
      <c r="Q48" s="68"/>
      <c r="R48" s="68"/>
      <c r="S48" s="68"/>
      <c r="T48" s="68"/>
      <c r="U48" s="68"/>
      <c r="V48" s="69"/>
      <c r="W48" s="15"/>
    </row>
    <row r="49" spans="2:23" ht="64.5" customHeight="1">
      <c r="B49" s="44">
        <v>293</v>
      </c>
      <c r="C49" s="44" t="s">
        <v>119</v>
      </c>
      <c r="D49" s="45" t="s">
        <v>177</v>
      </c>
      <c r="E49" s="23">
        <v>2</v>
      </c>
      <c r="F49" s="30" t="s">
        <v>9</v>
      </c>
      <c r="G49" s="22"/>
      <c r="H49" s="48" t="s">
        <v>231</v>
      </c>
      <c r="I49" s="57">
        <v>23000000</v>
      </c>
      <c r="J49" s="57">
        <f t="shared" si="0"/>
        <v>46000000</v>
      </c>
      <c r="K49" s="57">
        <f t="shared" si="1"/>
        <v>4140000</v>
      </c>
      <c r="L49" s="67">
        <f t="shared" si="2"/>
        <v>50140000</v>
      </c>
      <c r="M49" s="68"/>
      <c r="N49" s="68"/>
      <c r="O49" s="68"/>
      <c r="P49" s="68"/>
      <c r="Q49" s="68"/>
      <c r="R49" s="68"/>
      <c r="S49" s="68"/>
      <c r="T49" s="68"/>
      <c r="U49" s="68"/>
      <c r="V49" s="69"/>
      <c r="W49" s="15"/>
    </row>
    <row r="50" spans="2:23" ht="64.5" customHeight="1">
      <c r="B50" s="44">
        <v>295</v>
      </c>
      <c r="C50" s="44" t="s">
        <v>120</v>
      </c>
      <c r="D50" s="45" t="s">
        <v>178</v>
      </c>
      <c r="E50" s="23">
        <v>2</v>
      </c>
      <c r="F50" s="30" t="s">
        <v>10</v>
      </c>
      <c r="G50" s="22"/>
      <c r="H50" s="48" t="s">
        <v>232</v>
      </c>
      <c r="I50" s="57">
        <v>24000000</v>
      </c>
      <c r="J50" s="57">
        <f t="shared" si="0"/>
        <v>48000000</v>
      </c>
      <c r="K50" s="57">
        <f t="shared" si="1"/>
        <v>4320000</v>
      </c>
      <c r="L50" s="67">
        <f t="shared" si="2"/>
        <v>52320000</v>
      </c>
      <c r="M50" s="68"/>
      <c r="N50" s="68"/>
      <c r="O50" s="68"/>
      <c r="P50" s="68"/>
      <c r="Q50" s="68"/>
      <c r="R50" s="68"/>
      <c r="S50" s="68"/>
      <c r="T50" s="68"/>
      <c r="U50" s="68"/>
      <c r="V50" s="69"/>
      <c r="W50" s="15"/>
    </row>
    <row r="51" spans="2:23" ht="64.5" customHeight="1">
      <c r="B51" s="44">
        <v>297</v>
      </c>
      <c r="C51" s="44" t="s">
        <v>121</v>
      </c>
      <c r="D51" s="45" t="s">
        <v>179</v>
      </c>
      <c r="E51" s="23">
        <v>5</v>
      </c>
      <c r="F51" s="30" t="s">
        <v>11</v>
      </c>
      <c r="G51" s="22"/>
      <c r="H51" s="48" t="s">
        <v>233</v>
      </c>
      <c r="I51" s="57">
        <v>5000000</v>
      </c>
      <c r="J51" s="57">
        <f t="shared" si="0"/>
        <v>25000000</v>
      </c>
      <c r="K51" s="57">
        <f t="shared" si="1"/>
        <v>2250000</v>
      </c>
      <c r="L51" s="67">
        <f t="shared" si="2"/>
        <v>27250000</v>
      </c>
      <c r="M51" s="68"/>
      <c r="N51" s="68"/>
      <c r="O51" s="68"/>
      <c r="P51" s="68"/>
      <c r="Q51" s="68"/>
      <c r="R51" s="68"/>
      <c r="S51" s="68"/>
      <c r="T51" s="68"/>
      <c r="U51" s="68"/>
      <c r="V51" s="69"/>
      <c r="W51" s="15"/>
    </row>
    <row r="52" spans="2:23" ht="64.5" customHeight="1">
      <c r="B52" s="44">
        <v>300</v>
      </c>
      <c r="C52" s="44" t="s">
        <v>122</v>
      </c>
      <c r="D52" s="45" t="s">
        <v>179</v>
      </c>
      <c r="E52" s="23">
        <v>1</v>
      </c>
      <c r="F52" s="37" t="s">
        <v>10</v>
      </c>
      <c r="G52" s="22"/>
      <c r="H52" s="48" t="s">
        <v>234</v>
      </c>
      <c r="I52" s="57">
        <v>3000000</v>
      </c>
      <c r="J52" s="57">
        <f t="shared" si="0"/>
        <v>3000000</v>
      </c>
      <c r="K52" s="57">
        <f t="shared" si="1"/>
        <v>270000</v>
      </c>
      <c r="L52" s="67">
        <f t="shared" si="2"/>
        <v>3270000</v>
      </c>
      <c r="M52" s="68"/>
      <c r="N52" s="68"/>
      <c r="O52" s="68"/>
      <c r="P52" s="68"/>
      <c r="Q52" s="68"/>
      <c r="R52" s="68"/>
      <c r="S52" s="68"/>
      <c r="T52" s="68"/>
      <c r="U52" s="68"/>
      <c r="V52" s="69"/>
      <c r="W52" s="15"/>
    </row>
    <row r="53" spans="2:23" ht="64.5" customHeight="1">
      <c r="B53" s="46">
        <v>301</v>
      </c>
      <c r="C53" s="46" t="s">
        <v>123</v>
      </c>
      <c r="D53" s="45" t="s">
        <v>179</v>
      </c>
      <c r="E53" s="23">
        <v>5</v>
      </c>
      <c r="F53" s="30" t="s">
        <v>9</v>
      </c>
      <c r="G53" s="22"/>
      <c r="H53" s="48" t="s">
        <v>235</v>
      </c>
      <c r="I53" s="57">
        <v>4000000</v>
      </c>
      <c r="J53" s="57">
        <f t="shared" si="0"/>
        <v>20000000</v>
      </c>
      <c r="K53" s="57">
        <f t="shared" si="1"/>
        <v>1800000</v>
      </c>
      <c r="L53" s="67">
        <f t="shared" si="2"/>
        <v>21800000</v>
      </c>
      <c r="M53" s="68"/>
      <c r="N53" s="68"/>
      <c r="O53" s="68"/>
      <c r="P53" s="68"/>
      <c r="Q53" s="68"/>
      <c r="R53" s="68"/>
      <c r="S53" s="68"/>
      <c r="T53" s="68"/>
      <c r="U53" s="68"/>
      <c r="V53" s="69"/>
      <c r="W53" s="15"/>
    </row>
    <row r="54" spans="2:23" ht="64.5" customHeight="1">
      <c r="B54" s="47">
        <v>303</v>
      </c>
      <c r="C54" s="47" t="s">
        <v>124</v>
      </c>
      <c r="D54" s="45" t="s">
        <v>179</v>
      </c>
      <c r="E54" s="23">
        <v>26</v>
      </c>
      <c r="F54" s="37" t="s">
        <v>24</v>
      </c>
      <c r="G54" s="22"/>
      <c r="H54" s="48" t="s">
        <v>236</v>
      </c>
      <c r="I54" s="57">
        <v>5000000</v>
      </c>
      <c r="J54" s="57">
        <f t="shared" si="0"/>
        <v>130000000</v>
      </c>
      <c r="K54" s="57">
        <f t="shared" si="1"/>
        <v>11700000</v>
      </c>
      <c r="L54" s="67">
        <f t="shared" si="2"/>
        <v>141700000</v>
      </c>
      <c r="M54" s="68"/>
      <c r="N54" s="68"/>
      <c r="O54" s="68"/>
      <c r="P54" s="68"/>
      <c r="Q54" s="68"/>
      <c r="R54" s="68"/>
      <c r="S54" s="68"/>
      <c r="T54" s="68"/>
      <c r="U54" s="68"/>
      <c r="V54" s="69"/>
      <c r="W54" s="15"/>
    </row>
    <row r="55" spans="2:23" ht="64.5" customHeight="1">
      <c r="B55" s="47">
        <v>305</v>
      </c>
      <c r="C55" s="47" t="s">
        <v>125</v>
      </c>
      <c r="D55" s="45" t="s">
        <v>179</v>
      </c>
      <c r="E55" s="23">
        <v>2</v>
      </c>
      <c r="F55" s="30" t="s">
        <v>20</v>
      </c>
      <c r="G55" s="22"/>
      <c r="H55" s="48" t="s">
        <v>237</v>
      </c>
      <c r="I55" s="57">
        <v>20000000</v>
      </c>
      <c r="J55" s="57">
        <f t="shared" si="0"/>
        <v>40000000</v>
      </c>
      <c r="K55" s="57">
        <f t="shared" si="1"/>
        <v>3600000</v>
      </c>
      <c r="L55" s="67">
        <f t="shared" si="2"/>
        <v>43600000</v>
      </c>
      <c r="M55" s="68"/>
      <c r="N55" s="68"/>
      <c r="O55" s="68"/>
      <c r="P55" s="68"/>
      <c r="Q55" s="68"/>
      <c r="R55" s="68"/>
      <c r="S55" s="68"/>
      <c r="T55" s="68"/>
      <c r="U55" s="68"/>
      <c r="V55" s="69"/>
      <c r="W55" s="15"/>
    </row>
    <row r="56" spans="2:23" ht="64.5" customHeight="1">
      <c r="B56" s="47">
        <v>306</v>
      </c>
      <c r="C56" s="47" t="s">
        <v>126</v>
      </c>
      <c r="D56" s="45" t="s">
        <v>179</v>
      </c>
      <c r="E56" s="23">
        <v>1</v>
      </c>
      <c r="F56" s="37" t="s">
        <v>9</v>
      </c>
      <c r="G56" s="22"/>
      <c r="H56" s="48" t="s">
        <v>238</v>
      </c>
      <c r="I56" s="57">
        <v>4000000</v>
      </c>
      <c r="J56" s="57">
        <f t="shared" si="0"/>
        <v>4000000</v>
      </c>
      <c r="K56" s="57">
        <f t="shared" si="1"/>
        <v>360000</v>
      </c>
      <c r="L56" s="67">
        <f t="shared" si="2"/>
        <v>4360000</v>
      </c>
      <c r="M56" s="68"/>
      <c r="N56" s="68"/>
      <c r="O56" s="68"/>
      <c r="P56" s="68"/>
      <c r="Q56" s="68"/>
      <c r="R56" s="68"/>
      <c r="S56" s="68"/>
      <c r="T56" s="68"/>
      <c r="U56" s="68"/>
      <c r="V56" s="69"/>
      <c r="W56" s="15"/>
    </row>
    <row r="57" spans="2:23" ht="64.5" customHeight="1">
      <c r="B57" s="47">
        <v>317</v>
      </c>
      <c r="C57" s="47" t="s">
        <v>127</v>
      </c>
      <c r="D57" s="45" t="s">
        <v>180</v>
      </c>
      <c r="E57" s="23">
        <v>11</v>
      </c>
      <c r="F57" s="30" t="s">
        <v>9</v>
      </c>
      <c r="G57" s="22"/>
      <c r="H57" s="48" t="s">
        <v>239</v>
      </c>
      <c r="I57" s="57">
        <v>4000000</v>
      </c>
      <c r="J57" s="57">
        <f t="shared" si="0"/>
        <v>44000000</v>
      </c>
      <c r="K57" s="57">
        <f t="shared" si="1"/>
        <v>3960000</v>
      </c>
      <c r="L57" s="67">
        <f t="shared" si="2"/>
        <v>47960000</v>
      </c>
      <c r="M57" s="68"/>
      <c r="N57" s="68"/>
      <c r="O57" s="68"/>
      <c r="P57" s="68"/>
      <c r="Q57" s="68"/>
      <c r="R57" s="68"/>
      <c r="S57" s="68"/>
      <c r="T57" s="68"/>
      <c r="U57" s="68"/>
      <c r="V57" s="69"/>
      <c r="W57" s="15"/>
    </row>
    <row r="58" spans="2:23" ht="64.5" customHeight="1">
      <c r="B58" s="47">
        <v>323</v>
      </c>
      <c r="C58" s="47" t="s">
        <v>128</v>
      </c>
      <c r="D58" s="45" t="s">
        <v>180</v>
      </c>
      <c r="E58" s="23">
        <v>1</v>
      </c>
      <c r="F58" s="30" t="s">
        <v>144</v>
      </c>
      <c r="G58" s="22"/>
      <c r="H58" s="48" t="s">
        <v>240</v>
      </c>
      <c r="I58" s="57">
        <v>285000000</v>
      </c>
      <c r="J58" s="57">
        <f t="shared" si="0"/>
        <v>285000000</v>
      </c>
      <c r="K58" s="57">
        <f t="shared" si="1"/>
        <v>25650000</v>
      </c>
      <c r="L58" s="67">
        <f t="shared" si="2"/>
        <v>310650000</v>
      </c>
      <c r="M58" s="68"/>
      <c r="N58" s="68"/>
      <c r="O58" s="68"/>
      <c r="P58" s="68"/>
      <c r="Q58" s="68"/>
      <c r="R58" s="68"/>
      <c r="S58" s="68"/>
      <c r="T58" s="68"/>
      <c r="U58" s="68"/>
      <c r="V58" s="69"/>
      <c r="W58" s="15"/>
    </row>
    <row r="59" spans="2:23" ht="64.5" customHeight="1">
      <c r="B59" s="47">
        <v>324</v>
      </c>
      <c r="C59" s="47" t="s">
        <v>129</v>
      </c>
      <c r="D59" s="45" t="s">
        <v>180</v>
      </c>
      <c r="E59" s="23">
        <v>1</v>
      </c>
      <c r="F59" s="30" t="s">
        <v>142</v>
      </c>
      <c r="G59" s="22"/>
      <c r="H59" s="48" t="s">
        <v>241</v>
      </c>
      <c r="I59" s="57">
        <v>413000000</v>
      </c>
      <c r="J59" s="57">
        <f t="shared" si="0"/>
        <v>413000000</v>
      </c>
      <c r="K59" s="57">
        <f t="shared" si="1"/>
        <v>37170000</v>
      </c>
      <c r="L59" s="67">
        <f t="shared" si="2"/>
        <v>450170000</v>
      </c>
      <c r="M59" s="68"/>
      <c r="N59" s="68"/>
      <c r="O59" s="68"/>
      <c r="P59" s="68"/>
      <c r="Q59" s="68"/>
      <c r="R59" s="68"/>
      <c r="S59" s="68"/>
      <c r="T59" s="68"/>
      <c r="U59" s="68"/>
      <c r="V59" s="69"/>
      <c r="W59" s="15"/>
    </row>
    <row r="60" spans="2:23" ht="64.5" customHeight="1">
      <c r="B60" s="47">
        <v>326</v>
      </c>
      <c r="C60" s="47" t="s">
        <v>130</v>
      </c>
      <c r="D60" s="45" t="s">
        <v>181</v>
      </c>
      <c r="E60" s="23">
        <v>1</v>
      </c>
      <c r="F60" s="30" t="s">
        <v>22</v>
      </c>
      <c r="G60" s="22"/>
      <c r="H60" s="48" t="s">
        <v>242</v>
      </c>
      <c r="I60" s="57">
        <v>16000000</v>
      </c>
      <c r="J60" s="57">
        <f t="shared" si="0"/>
        <v>16000000</v>
      </c>
      <c r="K60" s="57">
        <f t="shared" si="1"/>
        <v>1440000</v>
      </c>
      <c r="L60" s="67">
        <f t="shared" si="2"/>
        <v>17440000</v>
      </c>
      <c r="M60" s="68"/>
      <c r="N60" s="68"/>
      <c r="O60" s="68"/>
      <c r="P60" s="68"/>
      <c r="Q60" s="68"/>
      <c r="R60" s="68"/>
      <c r="S60" s="68"/>
      <c r="T60" s="68"/>
      <c r="U60" s="68"/>
      <c r="V60" s="69"/>
      <c r="W60" s="15"/>
    </row>
    <row r="61" spans="2:23" ht="64.5" customHeight="1">
      <c r="B61" s="47">
        <v>330</v>
      </c>
      <c r="C61" s="47" t="s">
        <v>131</v>
      </c>
      <c r="D61" s="45" t="s">
        <v>182</v>
      </c>
      <c r="E61" s="23">
        <v>2</v>
      </c>
      <c r="F61" s="30" t="s">
        <v>9</v>
      </c>
      <c r="G61" s="22"/>
      <c r="H61" s="48" t="s">
        <v>243</v>
      </c>
      <c r="I61" s="57">
        <v>4000000</v>
      </c>
      <c r="J61" s="57">
        <f t="shared" si="0"/>
        <v>8000000</v>
      </c>
      <c r="K61" s="57">
        <f t="shared" si="1"/>
        <v>720000</v>
      </c>
      <c r="L61" s="67">
        <f t="shared" si="2"/>
        <v>8720000</v>
      </c>
      <c r="M61" s="68"/>
      <c r="N61" s="68"/>
      <c r="O61" s="68"/>
      <c r="P61" s="68"/>
      <c r="Q61" s="68"/>
      <c r="R61" s="68"/>
      <c r="S61" s="68"/>
      <c r="T61" s="68"/>
      <c r="U61" s="68"/>
      <c r="V61" s="69"/>
      <c r="W61" s="15"/>
    </row>
    <row r="62" spans="2:23" ht="64.5" customHeight="1">
      <c r="B62" s="47">
        <v>341</v>
      </c>
      <c r="C62" s="47" t="s">
        <v>132</v>
      </c>
      <c r="D62" s="45" t="s">
        <v>183</v>
      </c>
      <c r="E62" s="23">
        <v>3</v>
      </c>
      <c r="F62" s="30" t="s">
        <v>24</v>
      </c>
      <c r="G62" s="22"/>
      <c r="H62" s="48" t="s">
        <v>244</v>
      </c>
      <c r="I62" s="57">
        <v>7500000</v>
      </c>
      <c r="J62" s="57">
        <f t="shared" si="0"/>
        <v>22500000</v>
      </c>
      <c r="K62" s="57">
        <f t="shared" si="1"/>
        <v>2025000</v>
      </c>
      <c r="L62" s="67">
        <f t="shared" si="2"/>
        <v>24525000</v>
      </c>
      <c r="M62" s="68"/>
      <c r="N62" s="68"/>
      <c r="O62" s="68"/>
      <c r="P62" s="68"/>
      <c r="Q62" s="68"/>
      <c r="R62" s="68"/>
      <c r="S62" s="68"/>
      <c r="T62" s="68"/>
      <c r="U62" s="68"/>
      <c r="V62" s="69"/>
      <c r="W62" s="15"/>
    </row>
    <row r="63" spans="2:23" ht="64.5" customHeight="1">
      <c r="B63" s="47">
        <v>344</v>
      </c>
      <c r="C63" s="47" t="s">
        <v>133</v>
      </c>
      <c r="D63" s="45" t="s">
        <v>184</v>
      </c>
      <c r="E63" s="23">
        <v>3</v>
      </c>
      <c r="F63" s="30" t="s">
        <v>24</v>
      </c>
      <c r="G63" s="22"/>
      <c r="H63" s="48" t="s">
        <v>245</v>
      </c>
      <c r="I63" s="57">
        <v>7500000</v>
      </c>
      <c r="J63" s="57">
        <f t="shared" si="0"/>
        <v>22500000</v>
      </c>
      <c r="K63" s="57">
        <f t="shared" si="1"/>
        <v>2025000</v>
      </c>
      <c r="L63" s="67">
        <f t="shared" si="2"/>
        <v>24525000</v>
      </c>
      <c r="M63" s="68"/>
      <c r="N63" s="68"/>
      <c r="O63" s="68"/>
      <c r="P63" s="68"/>
      <c r="Q63" s="68"/>
      <c r="R63" s="68"/>
      <c r="S63" s="68"/>
      <c r="T63" s="68"/>
      <c r="U63" s="68"/>
      <c r="V63" s="69"/>
      <c r="W63" s="15"/>
    </row>
    <row r="64" spans="2:23" ht="64.5" customHeight="1">
      <c r="B64" s="47">
        <v>345</v>
      </c>
      <c r="C64" s="47" t="s">
        <v>134</v>
      </c>
      <c r="D64" s="45" t="s">
        <v>184</v>
      </c>
      <c r="E64" s="23">
        <v>13</v>
      </c>
      <c r="F64" s="30" t="s">
        <v>20</v>
      </c>
      <c r="G64" s="22"/>
      <c r="H64" s="48" t="s">
        <v>246</v>
      </c>
      <c r="I64" s="57">
        <v>20000000</v>
      </c>
      <c r="J64" s="57">
        <f t="shared" si="0"/>
        <v>260000000</v>
      </c>
      <c r="K64" s="57">
        <f t="shared" si="1"/>
        <v>23400000</v>
      </c>
      <c r="L64" s="67">
        <f t="shared" si="2"/>
        <v>283400000</v>
      </c>
      <c r="M64" s="68"/>
      <c r="N64" s="68"/>
      <c r="O64" s="68"/>
      <c r="P64" s="68"/>
      <c r="Q64" s="68"/>
      <c r="R64" s="68"/>
      <c r="S64" s="68"/>
      <c r="T64" s="68"/>
      <c r="U64" s="68"/>
      <c r="V64" s="69"/>
      <c r="W64" s="15"/>
    </row>
    <row r="65" spans="2:23" ht="64.5" customHeight="1">
      <c r="B65" s="47">
        <v>347</v>
      </c>
      <c r="C65" s="47" t="s">
        <v>135</v>
      </c>
      <c r="D65" s="45" t="s">
        <v>184</v>
      </c>
      <c r="E65" s="23">
        <v>4</v>
      </c>
      <c r="F65" s="30" t="s">
        <v>145</v>
      </c>
      <c r="G65" s="22"/>
      <c r="H65" s="48" t="s">
        <v>247</v>
      </c>
      <c r="I65" s="57">
        <v>63000000</v>
      </c>
      <c r="J65" s="57">
        <f t="shared" si="0"/>
        <v>252000000</v>
      </c>
      <c r="K65" s="57">
        <f t="shared" si="1"/>
        <v>22680000</v>
      </c>
      <c r="L65" s="67">
        <f t="shared" si="2"/>
        <v>274680000</v>
      </c>
      <c r="M65" s="68"/>
      <c r="N65" s="68"/>
      <c r="O65" s="68"/>
      <c r="P65" s="68"/>
      <c r="Q65" s="68"/>
      <c r="R65" s="68"/>
      <c r="S65" s="68"/>
      <c r="T65" s="68"/>
      <c r="U65" s="68"/>
      <c r="V65" s="69"/>
      <c r="W65" s="15"/>
    </row>
    <row r="66" spans="2:23" ht="64.5" customHeight="1">
      <c r="B66" s="47">
        <v>348</v>
      </c>
      <c r="C66" s="47" t="s">
        <v>136</v>
      </c>
      <c r="D66" s="45" t="s">
        <v>184</v>
      </c>
      <c r="E66" s="23">
        <v>4</v>
      </c>
      <c r="F66" s="30" t="s">
        <v>47</v>
      </c>
      <c r="G66" s="22"/>
      <c r="H66" s="48" t="s">
        <v>248</v>
      </c>
      <c r="I66" s="57">
        <v>206000000</v>
      </c>
      <c r="J66" s="57">
        <f t="shared" si="0"/>
        <v>824000000</v>
      </c>
      <c r="K66" s="57">
        <f t="shared" si="1"/>
        <v>74160000</v>
      </c>
      <c r="L66" s="67">
        <f t="shared" si="2"/>
        <v>898160000</v>
      </c>
      <c r="M66" s="68"/>
      <c r="N66" s="68"/>
      <c r="O66" s="68"/>
      <c r="P66" s="68"/>
      <c r="Q66" s="68"/>
      <c r="R66" s="68"/>
      <c r="S66" s="68"/>
      <c r="T66" s="68"/>
      <c r="U66" s="68"/>
      <c r="V66" s="69"/>
      <c r="W66" s="15"/>
    </row>
    <row r="67" spans="2:23" ht="64.5" customHeight="1">
      <c r="B67" s="47">
        <v>354</v>
      </c>
      <c r="C67" s="47" t="s">
        <v>137</v>
      </c>
      <c r="D67" s="45" t="s">
        <v>185</v>
      </c>
      <c r="E67" s="23">
        <v>3</v>
      </c>
      <c r="F67" s="30" t="s">
        <v>9</v>
      </c>
      <c r="G67" s="22"/>
      <c r="H67" s="48" t="s">
        <v>249</v>
      </c>
      <c r="I67" s="57">
        <v>4000000</v>
      </c>
      <c r="J67" s="57">
        <f t="shared" si="0"/>
        <v>12000000</v>
      </c>
      <c r="K67" s="57">
        <f t="shared" si="1"/>
        <v>1080000</v>
      </c>
      <c r="L67" s="67">
        <f t="shared" si="2"/>
        <v>13080000</v>
      </c>
      <c r="M67" s="68"/>
      <c r="N67" s="68"/>
      <c r="O67" s="68"/>
      <c r="P67" s="68"/>
      <c r="Q67" s="68"/>
      <c r="R67" s="68"/>
      <c r="S67" s="68"/>
      <c r="T67" s="68"/>
      <c r="U67" s="68"/>
      <c r="V67" s="69"/>
      <c r="W67" s="15"/>
    </row>
    <row r="68" spans="2:23" ht="64.5" customHeight="1">
      <c r="B68" s="47">
        <v>355</v>
      </c>
      <c r="C68" s="47" t="s">
        <v>138</v>
      </c>
      <c r="D68" s="45" t="s">
        <v>185</v>
      </c>
      <c r="E68" s="23">
        <v>62</v>
      </c>
      <c r="F68" s="30" t="s">
        <v>46</v>
      </c>
      <c r="G68" s="22"/>
      <c r="H68" s="48" t="s">
        <v>250</v>
      </c>
      <c r="I68" s="57">
        <v>8000000</v>
      </c>
      <c r="J68" s="57">
        <f t="shared" si="0"/>
        <v>496000000</v>
      </c>
      <c r="K68" s="57">
        <f t="shared" si="1"/>
        <v>44640000</v>
      </c>
      <c r="L68" s="67">
        <f t="shared" si="2"/>
        <v>540640000</v>
      </c>
      <c r="M68" s="68"/>
      <c r="N68" s="68"/>
      <c r="O68" s="68"/>
      <c r="P68" s="68"/>
      <c r="Q68" s="68"/>
      <c r="R68" s="68"/>
      <c r="S68" s="68"/>
      <c r="T68" s="68"/>
      <c r="U68" s="68"/>
      <c r="V68" s="69"/>
      <c r="W68" s="15"/>
    </row>
    <row r="69" spans="2:23" ht="64.5" customHeight="1">
      <c r="B69" s="47">
        <v>361</v>
      </c>
      <c r="C69" s="47" t="s">
        <v>139</v>
      </c>
      <c r="D69" s="45" t="s">
        <v>186</v>
      </c>
      <c r="E69" s="23">
        <v>1</v>
      </c>
      <c r="F69" s="30" t="s">
        <v>21</v>
      </c>
      <c r="G69" s="22"/>
      <c r="H69" s="48" t="s">
        <v>251</v>
      </c>
      <c r="I69" s="57">
        <v>60000000</v>
      </c>
      <c r="J69" s="57">
        <f t="shared" si="0"/>
        <v>60000000</v>
      </c>
      <c r="K69" s="57">
        <f t="shared" si="1"/>
        <v>5400000</v>
      </c>
      <c r="L69" s="67">
        <f t="shared" si="2"/>
        <v>65400000</v>
      </c>
      <c r="M69" s="68"/>
      <c r="N69" s="68"/>
      <c r="O69" s="68"/>
      <c r="P69" s="68"/>
      <c r="Q69" s="68"/>
      <c r="R69" s="68"/>
      <c r="S69" s="68"/>
      <c r="T69" s="68"/>
      <c r="U69" s="68"/>
      <c r="V69" s="69"/>
      <c r="W69" s="15"/>
    </row>
    <row r="70" spans="2:23" ht="64.5" customHeight="1">
      <c r="B70" s="47">
        <v>363</v>
      </c>
      <c r="C70" s="47" t="s">
        <v>140</v>
      </c>
      <c r="D70" s="45" t="s">
        <v>186</v>
      </c>
      <c r="E70" s="23">
        <v>7</v>
      </c>
      <c r="F70" s="30" t="s">
        <v>9</v>
      </c>
      <c r="G70" s="22"/>
      <c r="H70" s="48" t="s">
        <v>252</v>
      </c>
      <c r="I70" s="57">
        <v>10700000</v>
      </c>
      <c r="J70" s="57">
        <f t="shared" si="0"/>
        <v>74900000</v>
      </c>
      <c r="K70" s="57">
        <f t="shared" si="1"/>
        <v>6741000</v>
      </c>
      <c r="L70" s="67">
        <f t="shared" si="2"/>
        <v>81641000</v>
      </c>
      <c r="M70" s="68"/>
      <c r="N70" s="68"/>
      <c r="O70" s="68"/>
      <c r="P70" s="68"/>
      <c r="Q70" s="68"/>
      <c r="R70" s="68"/>
      <c r="S70" s="68"/>
      <c r="T70" s="68"/>
      <c r="U70" s="68"/>
      <c r="V70" s="69"/>
      <c r="W70" s="15"/>
    </row>
    <row r="71" spans="2:23" ht="64.5" customHeight="1">
      <c r="B71" s="47">
        <v>370</v>
      </c>
      <c r="C71" s="47" t="s">
        <v>141</v>
      </c>
      <c r="D71" s="45" t="s">
        <v>187</v>
      </c>
      <c r="E71" s="23">
        <v>6</v>
      </c>
      <c r="F71" s="30" t="s">
        <v>11</v>
      </c>
      <c r="G71" s="22"/>
      <c r="H71" s="48" t="s">
        <v>253</v>
      </c>
      <c r="I71" s="57">
        <v>6000000</v>
      </c>
      <c r="J71" s="57">
        <f t="shared" ref="J71:J89" si="3">E71*I71</f>
        <v>36000000</v>
      </c>
      <c r="K71" s="57">
        <f t="shared" ref="K71:K89" si="4">J71*9%</f>
        <v>3240000</v>
      </c>
      <c r="L71" s="67">
        <f t="shared" ref="L71:L89" si="5">J71+K71</f>
        <v>39240000</v>
      </c>
      <c r="M71" s="68"/>
      <c r="N71" s="68"/>
      <c r="O71" s="68"/>
      <c r="P71" s="68"/>
      <c r="Q71" s="68"/>
      <c r="R71" s="68"/>
      <c r="S71" s="68"/>
      <c r="T71" s="68"/>
      <c r="U71" s="68"/>
      <c r="V71" s="69"/>
      <c r="W71" s="15"/>
    </row>
    <row r="72" spans="2:23" ht="64.5" customHeight="1">
      <c r="B72" s="47">
        <v>375</v>
      </c>
      <c r="C72" s="47" t="s">
        <v>28</v>
      </c>
      <c r="D72" s="45" t="s">
        <v>48</v>
      </c>
      <c r="E72" s="23">
        <v>1</v>
      </c>
      <c r="F72" s="30" t="s">
        <v>24</v>
      </c>
      <c r="G72" s="22"/>
      <c r="H72" s="48" t="s">
        <v>59</v>
      </c>
      <c r="I72" s="57">
        <v>20000000</v>
      </c>
      <c r="J72" s="57">
        <f t="shared" si="3"/>
        <v>20000000</v>
      </c>
      <c r="K72" s="57">
        <f t="shared" si="4"/>
        <v>1800000</v>
      </c>
      <c r="L72" s="67">
        <f t="shared" si="5"/>
        <v>21800000</v>
      </c>
      <c r="M72" s="68"/>
      <c r="N72" s="68"/>
      <c r="O72" s="68"/>
      <c r="P72" s="68"/>
      <c r="Q72" s="68"/>
      <c r="R72" s="68"/>
      <c r="S72" s="68"/>
      <c r="T72" s="68"/>
      <c r="U72" s="68"/>
      <c r="V72" s="69"/>
      <c r="W72" s="15"/>
    </row>
    <row r="73" spans="2:23" ht="64.5" customHeight="1">
      <c r="B73" s="47">
        <v>401</v>
      </c>
      <c r="C73" s="47" t="s">
        <v>29</v>
      </c>
      <c r="D73" s="45" t="s">
        <v>49</v>
      </c>
      <c r="E73" s="23">
        <v>1</v>
      </c>
      <c r="F73" s="30" t="s">
        <v>23</v>
      </c>
      <c r="G73" s="22"/>
      <c r="H73" s="48" t="s">
        <v>60</v>
      </c>
      <c r="I73" s="57">
        <v>214000000</v>
      </c>
      <c r="J73" s="57">
        <f t="shared" si="3"/>
        <v>214000000</v>
      </c>
      <c r="K73" s="57">
        <f t="shared" si="4"/>
        <v>19260000</v>
      </c>
      <c r="L73" s="67">
        <f t="shared" si="5"/>
        <v>233260000</v>
      </c>
      <c r="M73" s="68"/>
      <c r="N73" s="68"/>
      <c r="O73" s="68"/>
      <c r="P73" s="68"/>
      <c r="Q73" s="68"/>
      <c r="R73" s="68"/>
      <c r="S73" s="68"/>
      <c r="T73" s="68"/>
      <c r="U73" s="68"/>
      <c r="V73" s="69"/>
      <c r="W73" s="15"/>
    </row>
    <row r="74" spans="2:23" ht="64.5" customHeight="1">
      <c r="B74" s="47">
        <v>407</v>
      </c>
      <c r="C74" s="47" t="s">
        <v>30</v>
      </c>
      <c r="D74" s="45" t="s">
        <v>50</v>
      </c>
      <c r="E74" s="23">
        <v>1</v>
      </c>
      <c r="F74" s="30" t="s">
        <v>9</v>
      </c>
      <c r="G74" s="22"/>
      <c r="H74" s="48" t="s">
        <v>61</v>
      </c>
      <c r="I74" s="57">
        <v>24000000</v>
      </c>
      <c r="J74" s="57">
        <f t="shared" si="3"/>
        <v>24000000</v>
      </c>
      <c r="K74" s="57">
        <f t="shared" si="4"/>
        <v>2160000</v>
      </c>
      <c r="L74" s="67">
        <f t="shared" si="5"/>
        <v>26160000</v>
      </c>
      <c r="M74" s="68"/>
      <c r="N74" s="68"/>
      <c r="O74" s="68"/>
      <c r="P74" s="68"/>
      <c r="Q74" s="68"/>
      <c r="R74" s="68"/>
      <c r="S74" s="68"/>
      <c r="T74" s="68"/>
      <c r="U74" s="68"/>
      <c r="V74" s="69"/>
      <c r="W74" s="15"/>
    </row>
    <row r="75" spans="2:23" ht="64.5" customHeight="1">
      <c r="B75" s="47">
        <v>423</v>
      </c>
      <c r="C75" s="47" t="s">
        <v>31</v>
      </c>
      <c r="D75" s="45" t="s">
        <v>51</v>
      </c>
      <c r="E75" s="23">
        <v>13</v>
      </c>
      <c r="F75" s="30" t="s">
        <v>9</v>
      </c>
      <c r="G75" s="22"/>
      <c r="H75" s="48" t="s">
        <v>62</v>
      </c>
      <c r="I75" s="57">
        <v>3000000</v>
      </c>
      <c r="J75" s="57">
        <f t="shared" si="3"/>
        <v>39000000</v>
      </c>
      <c r="K75" s="57">
        <f t="shared" si="4"/>
        <v>3510000</v>
      </c>
      <c r="L75" s="67">
        <f t="shared" si="5"/>
        <v>42510000</v>
      </c>
      <c r="M75" s="68"/>
      <c r="N75" s="68"/>
      <c r="O75" s="68"/>
      <c r="P75" s="68"/>
      <c r="Q75" s="68"/>
      <c r="R75" s="68"/>
      <c r="S75" s="68"/>
      <c r="T75" s="68"/>
      <c r="U75" s="68"/>
      <c r="V75" s="69"/>
      <c r="W75" s="15"/>
    </row>
    <row r="76" spans="2:23" ht="64.5" customHeight="1">
      <c r="B76" s="47">
        <v>427</v>
      </c>
      <c r="C76" s="47" t="s">
        <v>32</v>
      </c>
      <c r="D76" s="45" t="s">
        <v>52</v>
      </c>
      <c r="E76" s="23">
        <v>1</v>
      </c>
      <c r="F76" s="30" t="s">
        <v>11</v>
      </c>
      <c r="G76" s="22"/>
      <c r="H76" s="48" t="s">
        <v>63</v>
      </c>
      <c r="I76" s="57">
        <v>4000000</v>
      </c>
      <c r="J76" s="57">
        <f t="shared" si="3"/>
        <v>4000000</v>
      </c>
      <c r="K76" s="57">
        <f t="shared" si="4"/>
        <v>360000</v>
      </c>
      <c r="L76" s="67">
        <f t="shared" si="5"/>
        <v>4360000</v>
      </c>
      <c r="M76" s="68"/>
      <c r="N76" s="68"/>
      <c r="O76" s="68"/>
      <c r="P76" s="68"/>
      <c r="Q76" s="68"/>
      <c r="R76" s="68"/>
      <c r="S76" s="68"/>
      <c r="T76" s="68"/>
      <c r="U76" s="68"/>
      <c r="V76" s="69"/>
      <c r="W76" s="15"/>
    </row>
    <row r="77" spans="2:23" ht="64.5" customHeight="1">
      <c r="B77" s="47">
        <v>433</v>
      </c>
      <c r="C77" s="47" t="s">
        <v>33</v>
      </c>
      <c r="D77" s="45" t="s">
        <v>52</v>
      </c>
      <c r="E77" s="23">
        <v>2</v>
      </c>
      <c r="F77" s="30" t="s">
        <v>9</v>
      </c>
      <c r="G77" s="22"/>
      <c r="H77" s="48" t="s">
        <v>64</v>
      </c>
      <c r="I77" s="57">
        <v>3000000</v>
      </c>
      <c r="J77" s="57">
        <f t="shared" si="3"/>
        <v>6000000</v>
      </c>
      <c r="K77" s="57">
        <f t="shared" si="4"/>
        <v>540000</v>
      </c>
      <c r="L77" s="67">
        <f t="shared" si="5"/>
        <v>6540000</v>
      </c>
      <c r="M77" s="68"/>
      <c r="N77" s="68"/>
      <c r="O77" s="68"/>
      <c r="P77" s="68"/>
      <c r="Q77" s="68"/>
      <c r="R77" s="68"/>
      <c r="S77" s="68"/>
      <c r="T77" s="68"/>
      <c r="U77" s="68"/>
      <c r="V77" s="69"/>
      <c r="W77" s="15"/>
    </row>
    <row r="78" spans="2:23" ht="64.5" customHeight="1">
      <c r="B78" s="47">
        <v>435</v>
      </c>
      <c r="C78" s="47" t="s">
        <v>34</v>
      </c>
      <c r="D78" s="45" t="s">
        <v>52</v>
      </c>
      <c r="E78" s="23">
        <v>3</v>
      </c>
      <c r="F78" s="30" t="s">
        <v>46</v>
      </c>
      <c r="G78" s="22"/>
      <c r="H78" s="48" t="s">
        <v>65</v>
      </c>
      <c r="I78" s="57">
        <v>5500000</v>
      </c>
      <c r="J78" s="57">
        <f t="shared" si="3"/>
        <v>16500000</v>
      </c>
      <c r="K78" s="57">
        <f t="shared" si="4"/>
        <v>1485000</v>
      </c>
      <c r="L78" s="67">
        <f t="shared" si="5"/>
        <v>17985000</v>
      </c>
      <c r="M78" s="68"/>
      <c r="N78" s="68"/>
      <c r="O78" s="68"/>
      <c r="P78" s="68"/>
      <c r="Q78" s="68"/>
      <c r="R78" s="68"/>
      <c r="S78" s="68"/>
      <c r="T78" s="68"/>
      <c r="U78" s="68"/>
      <c r="V78" s="69"/>
      <c r="W78" s="15"/>
    </row>
    <row r="79" spans="2:23" ht="64.5" customHeight="1">
      <c r="B79" s="47">
        <v>445</v>
      </c>
      <c r="C79" s="47" t="s">
        <v>35</v>
      </c>
      <c r="D79" s="45" t="s">
        <v>53</v>
      </c>
      <c r="E79" s="23">
        <v>1</v>
      </c>
      <c r="F79" s="30" t="s">
        <v>11</v>
      </c>
      <c r="G79" s="22"/>
      <c r="H79" s="48" t="s">
        <v>66</v>
      </c>
      <c r="I79" s="57">
        <v>4000000</v>
      </c>
      <c r="J79" s="57">
        <f t="shared" si="3"/>
        <v>4000000</v>
      </c>
      <c r="K79" s="57">
        <f t="shared" si="4"/>
        <v>360000</v>
      </c>
      <c r="L79" s="67">
        <f t="shared" si="5"/>
        <v>4360000</v>
      </c>
      <c r="M79" s="68"/>
      <c r="N79" s="68"/>
      <c r="O79" s="68"/>
      <c r="P79" s="68"/>
      <c r="Q79" s="68"/>
      <c r="R79" s="68"/>
      <c r="S79" s="68"/>
      <c r="T79" s="68"/>
      <c r="U79" s="68"/>
      <c r="V79" s="69"/>
      <c r="W79" s="15"/>
    </row>
    <row r="80" spans="2:23" ht="64.5" customHeight="1">
      <c r="B80" s="47">
        <v>456</v>
      </c>
      <c r="C80" s="47" t="s">
        <v>36</v>
      </c>
      <c r="D80" s="45" t="s">
        <v>54</v>
      </c>
      <c r="E80" s="23">
        <v>3</v>
      </c>
      <c r="F80" s="30" t="s">
        <v>21</v>
      </c>
      <c r="G80" s="22"/>
      <c r="H80" s="48" t="s">
        <v>67</v>
      </c>
      <c r="I80" s="57">
        <v>40000000</v>
      </c>
      <c r="J80" s="57">
        <f t="shared" si="3"/>
        <v>120000000</v>
      </c>
      <c r="K80" s="57">
        <f t="shared" si="4"/>
        <v>10800000</v>
      </c>
      <c r="L80" s="67">
        <f t="shared" si="5"/>
        <v>130800000</v>
      </c>
      <c r="M80" s="68"/>
      <c r="N80" s="68"/>
      <c r="O80" s="68"/>
      <c r="P80" s="68"/>
      <c r="Q80" s="68"/>
      <c r="R80" s="68"/>
      <c r="S80" s="68"/>
      <c r="T80" s="68"/>
      <c r="U80" s="68"/>
      <c r="V80" s="69"/>
      <c r="W80" s="15"/>
    </row>
    <row r="81" spans="2:23" ht="64.5" customHeight="1">
      <c r="B81" s="47">
        <v>457</v>
      </c>
      <c r="C81" s="47" t="s">
        <v>37</v>
      </c>
      <c r="D81" s="45" t="s">
        <v>54</v>
      </c>
      <c r="E81" s="23">
        <v>1</v>
      </c>
      <c r="F81" s="30" t="s">
        <v>23</v>
      </c>
      <c r="G81" s="22"/>
      <c r="H81" s="48" t="s">
        <v>68</v>
      </c>
      <c r="I81" s="57">
        <v>52000000</v>
      </c>
      <c r="J81" s="57">
        <f t="shared" si="3"/>
        <v>52000000</v>
      </c>
      <c r="K81" s="57">
        <f t="shared" si="4"/>
        <v>4680000</v>
      </c>
      <c r="L81" s="67">
        <f t="shared" si="5"/>
        <v>56680000</v>
      </c>
      <c r="M81" s="68"/>
      <c r="N81" s="68"/>
      <c r="O81" s="68"/>
      <c r="P81" s="68"/>
      <c r="Q81" s="68"/>
      <c r="R81" s="68"/>
      <c r="S81" s="68"/>
      <c r="T81" s="68"/>
      <c r="U81" s="68"/>
      <c r="V81" s="69"/>
      <c r="W81" s="15"/>
    </row>
    <row r="82" spans="2:23" ht="64.5" customHeight="1">
      <c r="B82" s="47">
        <v>464</v>
      </c>
      <c r="C82" s="47" t="s">
        <v>38</v>
      </c>
      <c r="D82" s="45" t="s">
        <v>55</v>
      </c>
      <c r="E82" s="23">
        <v>2</v>
      </c>
      <c r="F82" s="30" t="s">
        <v>11</v>
      </c>
      <c r="G82" s="22"/>
      <c r="H82" s="48" t="s">
        <v>69</v>
      </c>
      <c r="I82" s="57">
        <v>5500000</v>
      </c>
      <c r="J82" s="57">
        <f t="shared" si="3"/>
        <v>11000000</v>
      </c>
      <c r="K82" s="57">
        <f t="shared" si="4"/>
        <v>990000</v>
      </c>
      <c r="L82" s="67">
        <f t="shared" si="5"/>
        <v>11990000</v>
      </c>
      <c r="M82" s="68"/>
      <c r="N82" s="68"/>
      <c r="O82" s="68"/>
      <c r="P82" s="68"/>
      <c r="Q82" s="68"/>
      <c r="R82" s="68"/>
      <c r="S82" s="68"/>
      <c r="T82" s="68"/>
      <c r="U82" s="68"/>
      <c r="V82" s="69"/>
      <c r="W82" s="15"/>
    </row>
    <row r="83" spans="2:23" ht="64.5" customHeight="1">
      <c r="B83" s="47">
        <v>497</v>
      </c>
      <c r="C83" s="47" t="s">
        <v>27</v>
      </c>
      <c r="D83" s="45" t="s">
        <v>17</v>
      </c>
      <c r="E83" s="23">
        <v>2</v>
      </c>
      <c r="F83" s="30" t="s">
        <v>24</v>
      </c>
      <c r="G83" s="22"/>
      <c r="H83" s="48" t="s">
        <v>70</v>
      </c>
      <c r="I83" s="57">
        <v>10700000</v>
      </c>
      <c r="J83" s="57">
        <f t="shared" si="3"/>
        <v>21400000</v>
      </c>
      <c r="K83" s="57">
        <f t="shared" si="4"/>
        <v>1926000</v>
      </c>
      <c r="L83" s="67">
        <f t="shared" si="5"/>
        <v>23326000</v>
      </c>
      <c r="M83" s="68"/>
      <c r="N83" s="68"/>
      <c r="O83" s="68"/>
      <c r="P83" s="68"/>
      <c r="Q83" s="68"/>
      <c r="R83" s="68"/>
      <c r="S83" s="68"/>
      <c r="T83" s="68"/>
      <c r="U83" s="68"/>
      <c r="V83" s="69"/>
      <c r="W83" s="15"/>
    </row>
    <row r="84" spans="2:23" ht="64.5" customHeight="1">
      <c r="B84" s="47">
        <v>529</v>
      </c>
      <c r="C84" s="47" t="s">
        <v>39</v>
      </c>
      <c r="D84" s="45" t="s">
        <v>56</v>
      </c>
      <c r="E84" s="23">
        <v>1</v>
      </c>
      <c r="F84" s="30" t="s">
        <v>9</v>
      </c>
      <c r="G84" s="22"/>
      <c r="H84" s="48" t="s">
        <v>71</v>
      </c>
      <c r="I84" s="57">
        <v>24000000</v>
      </c>
      <c r="J84" s="57">
        <f t="shared" si="3"/>
        <v>24000000</v>
      </c>
      <c r="K84" s="57">
        <f t="shared" si="4"/>
        <v>2160000</v>
      </c>
      <c r="L84" s="67">
        <f t="shared" si="5"/>
        <v>26160000</v>
      </c>
      <c r="M84" s="68"/>
      <c r="N84" s="68"/>
      <c r="O84" s="68"/>
      <c r="P84" s="68"/>
      <c r="Q84" s="68"/>
      <c r="R84" s="68"/>
      <c r="S84" s="68"/>
      <c r="T84" s="68"/>
      <c r="U84" s="68"/>
      <c r="V84" s="69"/>
      <c r="W84" s="15"/>
    </row>
    <row r="85" spans="2:23" ht="64.5" customHeight="1">
      <c r="B85" s="47">
        <v>530</v>
      </c>
      <c r="C85" s="47" t="s">
        <v>40</v>
      </c>
      <c r="D85" s="45" t="s">
        <v>56</v>
      </c>
      <c r="E85" s="23">
        <v>3</v>
      </c>
      <c r="F85" s="30" t="s">
        <v>46</v>
      </c>
      <c r="G85" s="22"/>
      <c r="H85" s="48" t="s">
        <v>72</v>
      </c>
      <c r="I85" s="57">
        <v>35000000</v>
      </c>
      <c r="J85" s="57">
        <f t="shared" si="3"/>
        <v>105000000</v>
      </c>
      <c r="K85" s="57">
        <f t="shared" si="4"/>
        <v>9450000</v>
      </c>
      <c r="L85" s="67">
        <f t="shared" si="5"/>
        <v>114450000</v>
      </c>
      <c r="M85" s="68"/>
      <c r="N85" s="68"/>
      <c r="O85" s="68"/>
      <c r="P85" s="68"/>
      <c r="Q85" s="68"/>
      <c r="R85" s="68"/>
      <c r="S85" s="68"/>
      <c r="T85" s="68"/>
      <c r="U85" s="68"/>
      <c r="V85" s="69"/>
      <c r="W85" s="15"/>
    </row>
    <row r="86" spans="2:23" ht="64.5" customHeight="1">
      <c r="B86" s="47">
        <v>531</v>
      </c>
      <c r="C86" s="47" t="s">
        <v>41</v>
      </c>
      <c r="D86" s="45" t="s">
        <v>57</v>
      </c>
      <c r="E86" s="23">
        <v>2</v>
      </c>
      <c r="F86" s="30" t="s">
        <v>11</v>
      </c>
      <c r="G86" s="22"/>
      <c r="H86" s="48" t="s">
        <v>73</v>
      </c>
      <c r="I86" s="57">
        <v>27000000</v>
      </c>
      <c r="J86" s="57">
        <f t="shared" si="3"/>
        <v>54000000</v>
      </c>
      <c r="K86" s="57">
        <f t="shared" si="4"/>
        <v>4860000</v>
      </c>
      <c r="L86" s="67">
        <f t="shared" si="5"/>
        <v>58860000</v>
      </c>
      <c r="M86" s="68"/>
      <c r="N86" s="68"/>
      <c r="O86" s="68"/>
      <c r="P86" s="68"/>
      <c r="Q86" s="68"/>
      <c r="R86" s="68"/>
      <c r="S86" s="68"/>
      <c r="T86" s="68"/>
      <c r="U86" s="68"/>
      <c r="V86" s="69"/>
      <c r="W86" s="15"/>
    </row>
    <row r="87" spans="2:23" ht="64.5" customHeight="1">
      <c r="B87" s="47">
        <v>535</v>
      </c>
      <c r="C87" s="47" t="s">
        <v>42</v>
      </c>
      <c r="D87" s="45" t="s">
        <v>57</v>
      </c>
      <c r="E87" s="23">
        <v>2</v>
      </c>
      <c r="F87" s="30" t="s">
        <v>9</v>
      </c>
      <c r="G87" s="22"/>
      <c r="H87" s="48" t="s">
        <v>74</v>
      </c>
      <c r="I87" s="57">
        <v>24000000</v>
      </c>
      <c r="J87" s="57">
        <f t="shared" si="3"/>
        <v>48000000</v>
      </c>
      <c r="K87" s="57">
        <f t="shared" si="4"/>
        <v>4320000</v>
      </c>
      <c r="L87" s="67">
        <f t="shared" si="5"/>
        <v>52320000</v>
      </c>
      <c r="M87" s="68"/>
      <c r="N87" s="68"/>
      <c r="O87" s="68"/>
      <c r="P87" s="68"/>
      <c r="Q87" s="68"/>
      <c r="R87" s="68"/>
      <c r="S87" s="68"/>
      <c r="T87" s="68"/>
      <c r="U87" s="68"/>
      <c r="V87" s="69"/>
      <c r="W87" s="15"/>
    </row>
    <row r="88" spans="2:23" ht="64.5" customHeight="1">
      <c r="B88" s="47">
        <v>536</v>
      </c>
      <c r="C88" s="47" t="s">
        <v>43</v>
      </c>
      <c r="D88" s="45" t="s">
        <v>57</v>
      </c>
      <c r="E88" s="23">
        <v>1</v>
      </c>
      <c r="F88" s="30" t="s">
        <v>46</v>
      </c>
      <c r="G88" s="22"/>
      <c r="H88" s="48" t="s">
        <v>75</v>
      </c>
      <c r="I88" s="57">
        <v>35000000</v>
      </c>
      <c r="J88" s="57">
        <f t="shared" si="3"/>
        <v>35000000</v>
      </c>
      <c r="K88" s="57">
        <f t="shared" si="4"/>
        <v>3150000</v>
      </c>
      <c r="L88" s="67">
        <f t="shared" si="5"/>
        <v>38150000</v>
      </c>
      <c r="M88" s="68"/>
      <c r="N88" s="68"/>
      <c r="O88" s="68"/>
      <c r="P88" s="68"/>
      <c r="Q88" s="68"/>
      <c r="R88" s="68"/>
      <c r="S88" s="68"/>
      <c r="T88" s="68"/>
      <c r="U88" s="68"/>
      <c r="V88" s="69"/>
      <c r="W88" s="15"/>
    </row>
    <row r="89" spans="2:23" ht="64.5" customHeight="1" thickBot="1">
      <c r="B89" s="47">
        <v>540</v>
      </c>
      <c r="C89" s="47" t="s">
        <v>44</v>
      </c>
      <c r="D89" s="45" t="s">
        <v>58</v>
      </c>
      <c r="E89" s="23">
        <v>2</v>
      </c>
      <c r="F89" s="30" t="s">
        <v>47</v>
      </c>
      <c r="G89" s="22"/>
      <c r="H89" s="48" t="s">
        <v>76</v>
      </c>
      <c r="I89" s="57">
        <v>144000000</v>
      </c>
      <c r="J89" s="57">
        <f t="shared" si="3"/>
        <v>288000000</v>
      </c>
      <c r="K89" s="57">
        <f t="shared" si="4"/>
        <v>25920000</v>
      </c>
      <c r="L89" s="67">
        <f t="shared" si="5"/>
        <v>313920000</v>
      </c>
      <c r="M89" s="68"/>
      <c r="N89" s="68"/>
      <c r="O89" s="68"/>
      <c r="P89" s="68"/>
      <c r="Q89" s="68"/>
      <c r="R89" s="68"/>
      <c r="S89" s="68"/>
      <c r="T89" s="68"/>
      <c r="U89" s="68"/>
      <c r="V89" s="69"/>
      <c r="W89" s="15"/>
    </row>
    <row r="90" spans="2:23" s="8" customFormat="1" ht="43.5" customHeight="1" thickBot="1">
      <c r="B90" s="70" t="s">
        <v>4</v>
      </c>
      <c r="C90" s="71"/>
      <c r="D90" s="64" t="s">
        <v>256</v>
      </c>
      <c r="E90" s="65"/>
      <c r="F90" s="65"/>
      <c r="G90" s="65"/>
      <c r="H90" s="65"/>
      <c r="I90" s="66"/>
      <c r="J90" s="60">
        <f>SUM(J6:J89)</f>
        <v>23848400000</v>
      </c>
      <c r="K90" s="61">
        <f>SUM(K6:K89)</f>
        <v>2146356000</v>
      </c>
      <c r="L90" s="19">
        <v>0</v>
      </c>
      <c r="M90" s="20">
        <v>0</v>
      </c>
      <c r="N90" s="20">
        <v>0</v>
      </c>
      <c r="O90" s="20">
        <v>6</v>
      </c>
      <c r="P90" s="20">
        <v>5</v>
      </c>
      <c r="Q90" s="20">
        <v>7</v>
      </c>
      <c r="R90" s="20">
        <v>4</v>
      </c>
      <c r="S90" s="20">
        <v>9</v>
      </c>
      <c r="T90" s="20">
        <v>9</v>
      </c>
      <c r="U90" s="20">
        <v>5</v>
      </c>
      <c r="V90" s="21">
        <v>2</v>
      </c>
      <c r="W90" s="36">
        <f>SUM(L6:V89)</f>
        <v>25994756000</v>
      </c>
    </row>
    <row r="91" spans="2:23" s="8" customFormat="1" ht="59.25" customHeight="1">
      <c r="B91" s="10"/>
      <c r="C91" s="33"/>
      <c r="D91" s="11"/>
      <c r="E91" s="11"/>
      <c r="F91" s="11"/>
      <c r="G91" s="11"/>
      <c r="H91" s="11"/>
      <c r="I91" s="11"/>
      <c r="J91" s="11"/>
      <c r="K91" s="17"/>
      <c r="L91" s="11"/>
      <c r="M91" s="11"/>
      <c r="N91" s="11"/>
      <c r="O91" s="12"/>
      <c r="P91" s="12"/>
      <c r="Q91" s="12"/>
      <c r="R91" s="12"/>
      <c r="S91" s="12"/>
      <c r="T91" s="12"/>
      <c r="U91" s="12"/>
      <c r="V91" s="13"/>
      <c r="W91" s="9"/>
    </row>
    <row r="92" spans="2:23" s="8" customFormat="1" ht="59.25" customHeight="1">
      <c r="C92" s="29"/>
      <c r="D92" s="27"/>
      <c r="K92" s="18"/>
      <c r="L92" s="14"/>
      <c r="M92" s="14"/>
      <c r="N92" s="14"/>
      <c r="O92" s="14"/>
      <c r="P92" s="14"/>
      <c r="Q92" s="14"/>
      <c r="R92" s="14"/>
      <c r="S92" s="14"/>
      <c r="T92" s="14"/>
      <c r="U92" s="14"/>
      <c r="W92" s="9"/>
    </row>
    <row r="93" spans="2:23" s="8" customFormat="1" ht="59.25" customHeight="1">
      <c r="C93" s="29"/>
      <c r="D93" s="27"/>
      <c r="K93" s="18"/>
      <c r="L93" s="14"/>
      <c r="M93" s="14"/>
      <c r="N93" s="14"/>
      <c r="O93" s="14"/>
      <c r="P93" s="14"/>
      <c r="Q93" s="14"/>
      <c r="R93" s="14"/>
      <c r="S93" s="14"/>
      <c r="T93" s="14"/>
      <c r="U93" s="14"/>
      <c r="W93" s="9"/>
    </row>
    <row r="94" spans="2:23" s="8" customFormat="1" ht="59.25" customHeight="1">
      <c r="C94" s="29"/>
      <c r="D94" s="27"/>
      <c r="K94" s="18"/>
      <c r="L94" s="14"/>
      <c r="M94" s="14"/>
      <c r="N94" s="14"/>
      <c r="O94" s="14"/>
      <c r="P94" s="14"/>
      <c r="Q94" s="14"/>
      <c r="R94" s="14"/>
      <c r="S94" s="14"/>
      <c r="T94" s="14"/>
      <c r="U94" s="14"/>
      <c r="W94" s="9"/>
    </row>
    <row r="95" spans="2:23" s="8" customFormat="1" ht="59.25" customHeight="1">
      <c r="C95" s="29"/>
      <c r="D95" s="27"/>
      <c r="K95" s="18"/>
      <c r="L95" s="14"/>
      <c r="M95" s="14"/>
      <c r="N95" s="14"/>
      <c r="O95" s="14"/>
      <c r="P95" s="14"/>
      <c r="Q95" s="14"/>
      <c r="R95" s="14"/>
      <c r="S95" s="14"/>
      <c r="T95" s="14"/>
      <c r="U95" s="14"/>
      <c r="W95" s="9"/>
    </row>
    <row r="96" spans="2:23" s="8" customFormat="1" ht="59.25" customHeight="1">
      <c r="C96" s="29"/>
      <c r="D96" s="27"/>
      <c r="K96" s="18"/>
      <c r="L96" s="14"/>
      <c r="M96" s="14"/>
      <c r="N96" s="14"/>
      <c r="O96" s="14"/>
      <c r="P96" s="14"/>
      <c r="Q96" s="14"/>
      <c r="R96" s="14"/>
      <c r="S96" s="14"/>
      <c r="T96" s="14"/>
      <c r="U96" s="14"/>
      <c r="W96" s="9"/>
    </row>
    <row r="97" spans="3:23" s="8" customFormat="1" ht="59.25" customHeight="1">
      <c r="C97" s="29"/>
      <c r="D97" s="27"/>
      <c r="K97" s="18"/>
      <c r="L97" s="14"/>
      <c r="M97" s="14"/>
      <c r="N97" s="14"/>
      <c r="O97" s="14"/>
      <c r="P97" s="14"/>
      <c r="Q97" s="14"/>
      <c r="R97" s="14"/>
      <c r="S97" s="14"/>
      <c r="T97" s="14"/>
      <c r="U97" s="14"/>
      <c r="W97" s="9"/>
    </row>
    <row r="98" spans="3:23" s="8" customFormat="1" ht="59.25" customHeight="1">
      <c r="C98" s="29"/>
      <c r="D98" s="27"/>
      <c r="K98" s="18"/>
      <c r="L98" s="14"/>
      <c r="M98" s="14"/>
      <c r="N98" s="14"/>
      <c r="O98" s="14"/>
      <c r="P98" s="14"/>
      <c r="Q98" s="14"/>
      <c r="R98" s="14"/>
      <c r="S98" s="14"/>
      <c r="T98" s="14"/>
      <c r="U98" s="14"/>
      <c r="W98" s="9"/>
    </row>
    <row r="99" spans="3:23" s="8" customFormat="1" ht="59.25" customHeight="1">
      <c r="C99" s="29"/>
      <c r="D99" s="27"/>
      <c r="K99" s="18"/>
      <c r="L99" s="14"/>
      <c r="M99" s="14"/>
      <c r="N99" s="14"/>
      <c r="O99" s="14"/>
      <c r="P99" s="14"/>
      <c r="Q99" s="14"/>
      <c r="R99" s="14"/>
      <c r="S99" s="14"/>
      <c r="T99" s="14"/>
      <c r="U99" s="14"/>
      <c r="W99" s="9"/>
    </row>
    <row r="100" spans="3:23" s="8" customFormat="1" ht="59.25" customHeight="1">
      <c r="C100" s="29"/>
      <c r="D100" s="27"/>
      <c r="K100" s="18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W100" s="9"/>
    </row>
    <row r="101" spans="3:23" s="8" customFormat="1" ht="59.25" customHeight="1">
      <c r="C101" s="29"/>
      <c r="D101" s="27"/>
      <c r="K101" s="18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W101" s="9"/>
    </row>
    <row r="102" spans="3:23" s="8" customFormat="1" ht="59.25" customHeight="1">
      <c r="C102" s="29"/>
      <c r="D102" s="27"/>
      <c r="K102" s="18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W102" s="9"/>
    </row>
    <row r="103" spans="3:23" s="8" customFormat="1" ht="59.25" customHeight="1">
      <c r="C103" s="29"/>
      <c r="D103" s="27"/>
      <c r="K103" s="18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W103" s="9"/>
    </row>
    <row r="104" spans="3:23" s="8" customFormat="1" ht="59.25" customHeight="1">
      <c r="C104" s="29"/>
      <c r="D104" s="27"/>
      <c r="K104" s="18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W104" s="9"/>
    </row>
    <row r="105" spans="3:23" s="8" customFormat="1" ht="59.25" customHeight="1">
      <c r="C105" s="29"/>
      <c r="D105" s="27"/>
      <c r="K105" s="18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W105" s="9"/>
    </row>
    <row r="106" spans="3:23" s="8" customFormat="1" ht="59.25" customHeight="1">
      <c r="C106" s="29"/>
      <c r="D106" s="27"/>
      <c r="K106" s="18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W106" s="9"/>
    </row>
    <row r="107" spans="3:23" s="8" customFormat="1" ht="59.25" customHeight="1">
      <c r="C107" s="29"/>
      <c r="D107" s="27"/>
      <c r="K107" s="18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W107" s="9"/>
    </row>
    <row r="108" spans="3:23" s="8" customFormat="1" ht="59.25" customHeight="1">
      <c r="C108" s="29"/>
      <c r="D108" s="27"/>
      <c r="K108" s="18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W108" s="9"/>
    </row>
    <row r="109" spans="3:23" s="8" customFormat="1" ht="59.25" customHeight="1">
      <c r="C109" s="29"/>
      <c r="D109" s="27"/>
      <c r="K109" s="18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W109" s="9"/>
    </row>
    <row r="110" spans="3:23" s="8" customFormat="1" ht="59.25" customHeight="1">
      <c r="C110" s="29"/>
      <c r="D110" s="27"/>
      <c r="K110" s="18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W110" s="9"/>
    </row>
    <row r="111" spans="3:23" s="8" customFormat="1" ht="59.25" customHeight="1">
      <c r="C111" s="29"/>
      <c r="D111" s="27"/>
      <c r="K111" s="18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W111" s="9"/>
    </row>
    <row r="112" spans="3:23" s="8" customFormat="1" ht="59.25" customHeight="1">
      <c r="C112" s="29"/>
      <c r="D112" s="27"/>
      <c r="K112" s="18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W112" s="9"/>
    </row>
    <row r="113" spans="3:23" s="8" customFormat="1" ht="59.25" customHeight="1">
      <c r="C113" s="29"/>
      <c r="D113" s="27"/>
      <c r="K113" s="18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W113" s="9"/>
    </row>
    <row r="114" spans="3:23" s="8" customFormat="1" ht="59.25" customHeight="1">
      <c r="C114" s="29"/>
      <c r="D114" s="27"/>
      <c r="K114" s="18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W114" s="9"/>
    </row>
    <row r="115" spans="3:23" s="8" customFormat="1" ht="59.25" customHeight="1">
      <c r="C115" s="29"/>
      <c r="D115" s="27"/>
      <c r="K115" s="18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W115" s="9"/>
    </row>
    <row r="116" spans="3:23" s="8" customFormat="1" ht="59.25" customHeight="1">
      <c r="C116" s="29"/>
      <c r="D116" s="27"/>
      <c r="K116" s="18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W116" s="9"/>
    </row>
    <row r="117" spans="3:23" s="8" customFormat="1" ht="59.25" customHeight="1">
      <c r="C117" s="29"/>
      <c r="D117" s="27"/>
      <c r="K117" s="18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W117" s="9"/>
    </row>
    <row r="118" spans="3:23" s="8" customFormat="1" ht="59.25" customHeight="1">
      <c r="C118" s="29"/>
      <c r="D118" s="27"/>
      <c r="K118" s="18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W118" s="9"/>
    </row>
    <row r="119" spans="3:23" s="8" customFormat="1" ht="59.25" customHeight="1">
      <c r="C119" s="29"/>
      <c r="D119" s="27"/>
      <c r="K119" s="18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W119" s="9"/>
    </row>
    <row r="120" spans="3:23" s="8" customFormat="1" ht="59.25" customHeight="1">
      <c r="C120" s="29"/>
      <c r="D120" s="27"/>
      <c r="K120" s="18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W120" s="9"/>
    </row>
    <row r="121" spans="3:23" s="8" customFormat="1" ht="59.25" customHeight="1">
      <c r="C121" s="29"/>
      <c r="D121" s="27"/>
      <c r="K121" s="18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W121" s="9"/>
    </row>
    <row r="122" spans="3:23" s="8" customFormat="1" ht="59.25" customHeight="1">
      <c r="C122" s="29"/>
      <c r="D122" s="27"/>
      <c r="K122" s="18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W122" s="9"/>
    </row>
    <row r="123" spans="3:23" s="8" customFormat="1" ht="59.25" customHeight="1">
      <c r="C123" s="29"/>
      <c r="D123" s="27"/>
      <c r="K123" s="18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W123" s="9"/>
    </row>
    <row r="124" spans="3:23" s="8" customFormat="1" ht="59.25" customHeight="1">
      <c r="C124" s="29"/>
      <c r="D124" s="27"/>
      <c r="K124" s="18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W124" s="9"/>
    </row>
    <row r="125" spans="3:23" s="8" customFormat="1" ht="59.25" customHeight="1">
      <c r="C125" s="29"/>
      <c r="D125" s="27"/>
      <c r="K125" s="18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W125" s="9"/>
    </row>
    <row r="126" spans="3:23" s="8" customFormat="1" ht="59.25" customHeight="1">
      <c r="C126" s="29"/>
      <c r="D126" s="27"/>
      <c r="K126" s="18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W126" s="9"/>
    </row>
    <row r="127" spans="3:23" s="8" customFormat="1" ht="59.25" customHeight="1">
      <c r="C127" s="29"/>
      <c r="D127" s="27"/>
      <c r="K127" s="18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W127" s="9"/>
    </row>
    <row r="128" spans="3:23" s="8" customFormat="1" ht="59.25" customHeight="1">
      <c r="C128" s="29"/>
      <c r="D128" s="27"/>
      <c r="K128" s="18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W128" s="9"/>
    </row>
    <row r="129" spans="3:23" s="8" customFormat="1" ht="59.25" customHeight="1">
      <c r="C129" s="29"/>
      <c r="D129" s="27"/>
      <c r="K129" s="18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W129" s="9"/>
    </row>
    <row r="130" spans="3:23" s="8" customFormat="1" ht="59.25" customHeight="1">
      <c r="C130" s="29"/>
      <c r="D130" s="27"/>
      <c r="K130" s="18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W130" s="9"/>
    </row>
    <row r="131" spans="3:23" s="8" customFormat="1" ht="59.25" customHeight="1">
      <c r="C131" s="29"/>
      <c r="D131" s="27"/>
      <c r="K131" s="18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W131" s="9"/>
    </row>
    <row r="132" spans="3:23" s="8" customFormat="1" ht="59.25" customHeight="1">
      <c r="C132" s="29"/>
      <c r="D132" s="27"/>
      <c r="K132" s="18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W132" s="9"/>
    </row>
    <row r="133" spans="3:23" s="8" customFormat="1" ht="59.25" customHeight="1">
      <c r="C133" s="29"/>
      <c r="D133" s="27"/>
      <c r="K133" s="18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W133" s="9"/>
    </row>
    <row r="134" spans="3:23" s="8" customFormat="1" ht="59.25" customHeight="1">
      <c r="C134" s="29"/>
      <c r="D134" s="27"/>
      <c r="K134" s="18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W134" s="9"/>
    </row>
    <row r="135" spans="3:23" s="8" customFormat="1" ht="59.25" customHeight="1">
      <c r="C135" s="29"/>
      <c r="D135" s="27"/>
      <c r="K135" s="18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W135" s="9"/>
    </row>
    <row r="136" spans="3:23" s="8" customFormat="1" ht="59.25" customHeight="1">
      <c r="C136" s="29"/>
      <c r="D136" s="27"/>
      <c r="K136" s="18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W136" s="9"/>
    </row>
    <row r="137" spans="3:23" s="8" customFormat="1" ht="59.25" customHeight="1">
      <c r="C137" s="29"/>
      <c r="D137" s="27"/>
      <c r="K137" s="18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W137" s="9"/>
    </row>
    <row r="138" spans="3:23" s="8" customFormat="1" ht="59.25" customHeight="1">
      <c r="C138" s="29"/>
      <c r="D138" s="27"/>
      <c r="K138" s="18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W138" s="9"/>
    </row>
    <row r="139" spans="3:23" s="8" customFormat="1" ht="59.25" customHeight="1">
      <c r="C139" s="29"/>
      <c r="D139" s="27"/>
      <c r="K139" s="18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W139" s="9"/>
    </row>
    <row r="140" spans="3:23" s="8" customFormat="1" ht="59.25" customHeight="1">
      <c r="C140" s="29"/>
      <c r="D140" s="27"/>
      <c r="K140" s="18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W140" s="9"/>
    </row>
    <row r="141" spans="3:23" s="8" customFormat="1" ht="59.25" customHeight="1">
      <c r="C141" s="29"/>
      <c r="D141" s="27"/>
      <c r="K141" s="18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W141" s="9"/>
    </row>
    <row r="142" spans="3:23" s="8" customFormat="1" ht="59.25" customHeight="1">
      <c r="C142" s="29"/>
      <c r="D142" s="27"/>
      <c r="K142" s="18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W142" s="9"/>
    </row>
    <row r="143" spans="3:23" s="8" customFormat="1" ht="59.25" customHeight="1">
      <c r="C143" s="29"/>
      <c r="D143" s="27"/>
      <c r="K143" s="18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W143" s="9"/>
    </row>
    <row r="144" spans="3:23" s="8" customFormat="1" ht="59.25" customHeight="1">
      <c r="C144" s="29"/>
      <c r="D144" s="27"/>
      <c r="K144" s="18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W144" s="9"/>
    </row>
    <row r="145" spans="3:23" s="8" customFormat="1" ht="59.25" customHeight="1">
      <c r="C145" s="29"/>
      <c r="D145" s="27"/>
      <c r="K145" s="18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W145" s="9"/>
    </row>
    <row r="146" spans="3:23" s="8" customFormat="1" ht="59.25" customHeight="1">
      <c r="C146" s="29"/>
      <c r="D146" s="27"/>
      <c r="K146" s="18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W146" s="9"/>
    </row>
    <row r="147" spans="3:23" s="8" customFormat="1" ht="59.25" customHeight="1">
      <c r="C147" s="29"/>
      <c r="D147" s="27"/>
      <c r="K147" s="18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W147" s="9"/>
    </row>
    <row r="148" spans="3:23" s="8" customFormat="1" ht="59.25" customHeight="1">
      <c r="C148" s="29"/>
      <c r="D148" s="27"/>
      <c r="K148" s="18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W148" s="9"/>
    </row>
    <row r="149" spans="3:23" s="8" customFormat="1" ht="89.25" customHeight="1">
      <c r="C149" s="29"/>
      <c r="D149" s="27"/>
      <c r="K149" s="18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W149" s="9"/>
    </row>
    <row r="150" spans="3:23" s="8" customFormat="1" ht="89.25" customHeight="1">
      <c r="C150" s="29"/>
      <c r="D150" s="27"/>
      <c r="K150" s="18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W150" s="9"/>
    </row>
    <row r="151" spans="3:23" s="8" customFormat="1" ht="89.25" customHeight="1">
      <c r="C151" s="29"/>
      <c r="D151" s="27"/>
      <c r="K151" s="18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W151" s="9"/>
    </row>
    <row r="152" spans="3:23" s="8" customFormat="1" ht="89.25" customHeight="1">
      <c r="C152" s="29"/>
      <c r="D152" s="27"/>
      <c r="K152" s="18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W152" s="9"/>
    </row>
    <row r="153" spans="3:23" s="8" customFormat="1" ht="89.25" customHeight="1">
      <c r="C153" s="29"/>
      <c r="D153" s="27"/>
      <c r="K153" s="18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W153" s="9"/>
    </row>
    <row r="154" spans="3:23" s="8" customFormat="1" ht="89.25" customHeight="1">
      <c r="C154" s="29"/>
      <c r="D154" s="27"/>
      <c r="K154" s="18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W154" s="9"/>
    </row>
    <row r="155" spans="3:23" s="8" customFormat="1" ht="89.25" customHeight="1">
      <c r="C155" s="29"/>
      <c r="D155" s="27"/>
      <c r="K155" s="18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W155" s="9"/>
    </row>
    <row r="156" spans="3:23" s="8" customFormat="1" ht="89.25" customHeight="1">
      <c r="C156" s="29"/>
      <c r="D156" s="27"/>
      <c r="K156" s="18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W156" s="9"/>
    </row>
    <row r="157" spans="3:23" s="8" customFormat="1" ht="89.25" customHeight="1">
      <c r="C157" s="29"/>
      <c r="D157" s="27"/>
      <c r="K157" s="18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W157" s="9"/>
    </row>
    <row r="158" spans="3:23" s="8" customFormat="1" ht="89.25" customHeight="1">
      <c r="C158" s="29"/>
      <c r="D158" s="27"/>
      <c r="K158" s="18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W158" s="9"/>
    </row>
    <row r="159" spans="3:23" s="8" customFormat="1" ht="89.25" customHeight="1">
      <c r="C159" s="29"/>
      <c r="D159" s="27"/>
      <c r="K159" s="18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W159" s="9"/>
    </row>
    <row r="160" spans="3:23" s="8" customFormat="1" ht="89.25" customHeight="1">
      <c r="C160" s="29"/>
      <c r="D160" s="27"/>
      <c r="K160" s="18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W160" s="9"/>
    </row>
    <row r="161" spans="3:23" s="8" customFormat="1" ht="89.25" customHeight="1">
      <c r="C161" s="29"/>
      <c r="D161" s="27"/>
      <c r="K161" s="18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W161" s="9"/>
    </row>
    <row r="162" spans="3:23" s="8" customFormat="1" ht="89.25" customHeight="1">
      <c r="C162" s="29"/>
      <c r="D162" s="27"/>
      <c r="K162" s="18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W162" s="9"/>
    </row>
    <row r="163" spans="3:23" s="8" customFormat="1" ht="89.25" customHeight="1">
      <c r="C163" s="29"/>
      <c r="D163" s="27"/>
      <c r="K163" s="18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W163" s="9"/>
    </row>
    <row r="164" spans="3:23" s="8" customFormat="1" ht="89.25" customHeight="1">
      <c r="C164" s="29"/>
      <c r="D164" s="27"/>
      <c r="K164" s="18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W164" s="9"/>
    </row>
    <row r="165" spans="3:23" s="8" customFormat="1" ht="89.25" customHeight="1">
      <c r="C165" s="29"/>
      <c r="D165" s="27"/>
      <c r="K165" s="18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W165" s="9"/>
    </row>
    <row r="166" spans="3:23" s="8" customFormat="1" ht="59.25" customHeight="1">
      <c r="C166" s="29"/>
      <c r="D166" s="27"/>
      <c r="K166" s="18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W166" s="9"/>
    </row>
    <row r="167" spans="3:23" s="8" customFormat="1" ht="59.25" customHeight="1">
      <c r="C167" s="29"/>
      <c r="D167" s="27"/>
      <c r="K167" s="18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W167" s="9"/>
    </row>
    <row r="168" spans="3:23" s="8" customFormat="1" ht="59.25" customHeight="1">
      <c r="C168" s="29"/>
      <c r="D168" s="27"/>
      <c r="K168" s="18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W168" s="9"/>
    </row>
    <row r="169" spans="3:23" s="8" customFormat="1" ht="59.25" customHeight="1">
      <c r="C169" s="29"/>
      <c r="D169" s="27"/>
      <c r="K169" s="18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W169" s="9"/>
    </row>
    <row r="170" spans="3:23" s="8" customFormat="1" ht="59.25" customHeight="1">
      <c r="C170" s="29"/>
      <c r="D170" s="27"/>
      <c r="K170" s="18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W170" s="9"/>
    </row>
    <row r="171" spans="3:23" s="8" customFormat="1" ht="48" customHeight="1">
      <c r="C171" s="29"/>
      <c r="D171" s="27"/>
      <c r="K171" s="18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W171" s="9"/>
    </row>
    <row r="172" spans="3:23" s="8" customFormat="1" ht="48" customHeight="1">
      <c r="C172" s="29"/>
      <c r="D172" s="27"/>
      <c r="K172" s="18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W172" s="9"/>
    </row>
    <row r="173" spans="3:23" s="8" customFormat="1" ht="48" customHeight="1">
      <c r="C173" s="29"/>
      <c r="D173" s="27"/>
      <c r="K173" s="18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W173" s="9"/>
    </row>
    <row r="174" spans="3:23" s="8" customFormat="1" ht="48" customHeight="1">
      <c r="C174" s="29"/>
      <c r="D174" s="27"/>
      <c r="K174" s="18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W174" s="9"/>
    </row>
    <row r="175" spans="3:23" s="8" customFormat="1" ht="48" customHeight="1">
      <c r="C175" s="29"/>
      <c r="D175" s="27"/>
      <c r="K175" s="18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W175" s="9"/>
    </row>
    <row r="176" spans="3:23" s="8" customFormat="1" ht="50.25" customHeight="1">
      <c r="C176" s="29"/>
      <c r="D176" s="27"/>
      <c r="K176" s="18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W176" s="9"/>
    </row>
    <row r="177" spans="3:23" s="8" customFormat="1" ht="50.25" customHeight="1">
      <c r="C177" s="29"/>
      <c r="D177" s="27"/>
      <c r="K177" s="18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W177" s="9"/>
    </row>
    <row r="178" spans="3:23" s="8" customFormat="1" ht="50.25" customHeight="1">
      <c r="C178" s="29"/>
      <c r="D178" s="27"/>
      <c r="K178" s="18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W178" s="9"/>
    </row>
    <row r="179" spans="3:23" s="8" customFormat="1" ht="50.25" customHeight="1">
      <c r="C179" s="29"/>
      <c r="D179" s="27"/>
      <c r="K179" s="18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W179" s="9"/>
    </row>
    <row r="180" spans="3:23" s="8" customFormat="1" ht="89.25" customHeight="1">
      <c r="C180" s="29"/>
      <c r="D180" s="27"/>
      <c r="K180" s="18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W180" s="9"/>
    </row>
    <row r="181" spans="3:23" s="8" customFormat="1" ht="56.25" customHeight="1">
      <c r="C181" s="29"/>
      <c r="D181" s="27"/>
      <c r="K181" s="18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W181" s="9"/>
    </row>
    <row r="182" spans="3:23" s="8" customFormat="1" ht="30" customHeight="1">
      <c r="C182" s="29"/>
      <c r="D182" s="27"/>
      <c r="K182" s="18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W182" s="9"/>
    </row>
    <row r="183" spans="3:23" ht="15.75">
      <c r="C183" s="34"/>
    </row>
    <row r="184" spans="3:23" ht="15.75">
      <c r="C184" s="34"/>
    </row>
    <row r="185" spans="3:23" ht="15.75">
      <c r="C185" s="34"/>
    </row>
    <row r="186" spans="3:23" ht="15.75">
      <c r="C186" s="34"/>
    </row>
    <row r="187" spans="3:23" ht="15.75">
      <c r="C187" s="34"/>
    </row>
    <row r="188" spans="3:23" ht="15.75">
      <c r="C188" s="34"/>
    </row>
    <row r="189" spans="3:23" ht="15.75">
      <c r="C189" s="34"/>
    </row>
    <row r="190" spans="3:23" ht="15.75">
      <c r="C190" s="34"/>
    </row>
    <row r="191" spans="3:23" ht="15.75">
      <c r="C191" s="34"/>
    </row>
    <row r="192" spans="3:23" ht="15.75">
      <c r="C192" s="34"/>
    </row>
    <row r="193" spans="3:3" ht="15.75">
      <c r="C193" s="34"/>
    </row>
    <row r="194" spans="3:3" ht="15.75">
      <c r="C194" s="34"/>
    </row>
    <row r="195" spans="3:3" ht="15.75">
      <c r="C195" s="34"/>
    </row>
    <row r="196" spans="3:3" ht="15.75">
      <c r="C196" s="34"/>
    </row>
    <row r="197" spans="3:3" ht="15.75">
      <c r="C197" s="34"/>
    </row>
    <row r="198" spans="3:3" ht="15.75">
      <c r="C198" s="34"/>
    </row>
    <row r="199" spans="3:3" ht="15.75">
      <c r="C199" s="34"/>
    </row>
  </sheetData>
  <mergeCells count="94">
    <mergeCell ref="L5:V5"/>
    <mergeCell ref="L60:V60"/>
    <mergeCell ref="L61:V61"/>
    <mergeCell ref="L62:V62"/>
    <mergeCell ref="L63:V63"/>
    <mergeCell ref="L64:V64"/>
    <mergeCell ref="L65:V65"/>
    <mergeCell ref="L66:V66"/>
    <mergeCell ref="L67:V67"/>
    <mergeCell ref="L68:V68"/>
    <mergeCell ref="H1:I1"/>
    <mergeCell ref="K1:P1"/>
    <mergeCell ref="L22:V22"/>
    <mergeCell ref="L23:V23"/>
    <mergeCell ref="L24:V24"/>
    <mergeCell ref="J2:K2"/>
    <mergeCell ref="F3:I3"/>
    <mergeCell ref="F2:I2"/>
    <mergeCell ref="D2:E2"/>
    <mergeCell ref="B4:V4"/>
    <mergeCell ref="L69:V69"/>
    <mergeCell ref="L70:V70"/>
    <mergeCell ref="L71:V71"/>
    <mergeCell ref="L6:V6"/>
    <mergeCell ref="L7:V7"/>
    <mergeCell ref="L8:V8"/>
    <mergeCell ref="L9:V9"/>
    <mergeCell ref="L10:V10"/>
    <mergeCell ref="B90:C90"/>
    <mergeCell ref="L25:V25"/>
    <mergeCell ref="L52:V52"/>
    <mergeCell ref="L53:V53"/>
    <mergeCell ref="L54:V54"/>
    <mergeCell ref="L27:V27"/>
    <mergeCell ref="L26:V26"/>
    <mergeCell ref="L55:V55"/>
    <mergeCell ref="L56:V56"/>
    <mergeCell ref="L57:V57"/>
    <mergeCell ref="L58:V58"/>
    <mergeCell ref="L59:V59"/>
    <mergeCell ref="L73:V73"/>
    <mergeCell ref="L72:V72"/>
    <mergeCell ref="L74:V74"/>
    <mergeCell ref="L75:V75"/>
    <mergeCell ref="L76:V76"/>
    <mergeCell ref="L77:V77"/>
    <mergeCell ref="L16:V16"/>
    <mergeCell ref="L17:V17"/>
    <mergeCell ref="L18:V18"/>
    <mergeCell ref="L19:V19"/>
    <mergeCell ref="L20:V20"/>
    <mergeCell ref="L11:V11"/>
    <mergeCell ref="L12:V12"/>
    <mergeCell ref="L13:V13"/>
    <mergeCell ref="L14:V14"/>
    <mergeCell ref="L15:V15"/>
    <mergeCell ref="L32:V32"/>
    <mergeCell ref="L33:V33"/>
    <mergeCell ref="L34:V34"/>
    <mergeCell ref="L35:V35"/>
    <mergeCell ref="L36:V36"/>
    <mergeCell ref="L21:V21"/>
    <mergeCell ref="L28:V28"/>
    <mergeCell ref="L29:V29"/>
    <mergeCell ref="L30:V30"/>
    <mergeCell ref="L31:V31"/>
    <mergeCell ref="L42:V42"/>
    <mergeCell ref="L43:V43"/>
    <mergeCell ref="L44:V44"/>
    <mergeCell ref="L45:V45"/>
    <mergeCell ref="L46:V46"/>
    <mergeCell ref="L37:V37"/>
    <mergeCell ref="L38:V38"/>
    <mergeCell ref="L39:V39"/>
    <mergeCell ref="L40:V40"/>
    <mergeCell ref="L41:V41"/>
    <mergeCell ref="D90:I90"/>
    <mergeCell ref="L88:V88"/>
    <mergeCell ref="L89:V89"/>
    <mergeCell ref="L83:V83"/>
    <mergeCell ref="L84:V84"/>
    <mergeCell ref="L85:V85"/>
    <mergeCell ref="L86:V86"/>
    <mergeCell ref="L87:V87"/>
    <mergeCell ref="L47:V47"/>
    <mergeCell ref="L48:V48"/>
    <mergeCell ref="L49:V49"/>
    <mergeCell ref="L50:V50"/>
    <mergeCell ref="L51:V51"/>
    <mergeCell ref="L78:V78"/>
    <mergeCell ref="L79:V79"/>
    <mergeCell ref="L80:V80"/>
    <mergeCell ref="L81:V81"/>
    <mergeCell ref="L82:V82"/>
  </mergeCells>
  <pageMargins left="0.15748031496062992" right="0.19685039370078741" top="1.6141732283464567" bottom="0.70866141732283472" header="0" footer="0"/>
  <pageSetup paperSize="9" scale="41" fitToHeight="0" orientation="portrait" r:id="rId1"/>
  <rowBreaks count="1" manualBreakCount="1">
    <brk id="41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##</vt:lpstr>
      <vt:lpstr>'##'!Print_Area</vt:lpstr>
      <vt:lpstr>'##'!Print_Titles</vt:lpstr>
    </vt:vector>
  </TitlesOfParts>
  <Company>Novin Pendar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NP</cp:lastModifiedBy>
  <cp:lastPrinted>2022-08-20T06:31:05Z</cp:lastPrinted>
  <dcterms:created xsi:type="dcterms:W3CDTF">2021-02-22T10:55:38Z</dcterms:created>
  <dcterms:modified xsi:type="dcterms:W3CDTF">2022-08-28T11:51:45Z</dcterms:modified>
</cp:coreProperties>
</file>