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6A9C0846-D972-4435-8B90-EFD49B3EFE00}" xr6:coauthVersionLast="47" xr6:coauthVersionMax="47" xr10:uidLastSave="{00000000-0000-0000-0000-000000000000}"/>
  <bookViews>
    <workbookView xWindow="-120" yWindow="-120" windowWidth="29040" windowHeight="15840" tabRatio="938" firstSheet="7" activeTab="8" xr2:uid="{23620C6E-B5D9-475D-A184-46881D92A324}"/>
  </bookViews>
  <sheets>
    <sheet name="سامان فاطمی کوتاه مدت" sheetId="16" r:id="rId1"/>
    <sheet name="سامان فاطمی جاری" sheetId="15" r:id="rId2"/>
    <sheet name="کشاورزی ملاصدرا" sheetId="14" r:id="rId3"/>
    <sheet name="صنعت و معدن کوتاه مدت (2)" sheetId="13" r:id="rId4"/>
    <sheet name="صنعت و معدن کوتاه مدت" sheetId="12" r:id="rId5"/>
    <sheet name="صنعت و معدن جاری" sheetId="11" r:id="rId6"/>
    <sheet name="ملت سازمان گسترش کوتاه مدت" sheetId="10" r:id="rId7"/>
    <sheet name="ملت سازمان گسترش کوتاه مدت ارزی" sheetId="9" r:id="rId8"/>
    <sheet name="ملت سازمان گسترش جاری" sheetId="8" r:id="rId9"/>
    <sheet name="تجارت مرکزی ارزی" sheetId="7" r:id="rId10"/>
    <sheet name="تجارت مرکزی پشتیبان" sheetId="6" r:id="rId11"/>
    <sheet name="تجارت مرکزی جاری" sheetId="5" r:id="rId12"/>
    <sheet name="تجارت اکو پشتیبان" sheetId="4" r:id="rId13"/>
    <sheet name="تجارت اکو پشتیبان (2)" sheetId="17" r:id="rId14"/>
    <sheet name="سپه بهبودی جاری " sheetId="19" r:id="rId15"/>
    <sheet name="تجارت اکو جاری" sheetId="3" r:id="rId16"/>
    <sheet name="اقتصاد کوتاه مدت" sheetId="2" r:id="rId17"/>
    <sheet name="اقتصاد جاری" sheetId="1" r:id="rId18"/>
    <sheet name="تطبیق آدیش-سپهر" sheetId="18" r:id="rId19"/>
  </sheets>
  <definedNames>
    <definedName name="_xlnm.Print_Area" localSheetId="17">'اقتصاد جاری'!$A$1:$E$25</definedName>
    <definedName name="_xlnm.Print_Area" localSheetId="12">'تجارت اکو پشتیبان'!$A$1:$E$25</definedName>
    <definedName name="_xlnm.Print_Area" localSheetId="13">'تجارت اکو پشتیبان (2)'!$A$1:$E$25</definedName>
    <definedName name="_xlnm.Print_Area" localSheetId="15">'تجارت اکو جاری'!$A$1:$E$27</definedName>
    <definedName name="_xlnm.Print_Area" localSheetId="9">'تجارت مرکزی ارزی'!$B$1:$E$25</definedName>
    <definedName name="_xlnm.Print_Area" localSheetId="10">'تجارت مرکزی پشتیبان'!$A$1:$E$25</definedName>
    <definedName name="_xlnm.Print_Area" localSheetId="11">'تجارت مرکزی جاری'!$A$1:$E$25</definedName>
    <definedName name="_xlnm.Print_Area" localSheetId="18">'تطبیق آدیش-سپهر'!$A$1:$F$28</definedName>
    <definedName name="_xlnm.Print_Area" localSheetId="14">'سپه بهبودی جاری '!$A$1:$E$27</definedName>
    <definedName name="_xlnm.Print_Area" localSheetId="5">'صنعت و معدن جاری'!$A$1:$E$25</definedName>
    <definedName name="_xlnm.Print_Area" localSheetId="4">'صنعت و معدن کوتاه مدت'!$A$1:$E$25</definedName>
    <definedName name="_xlnm.Print_Area" localSheetId="3">'صنعت و معدن کوتاه مدت (2)'!$A$1:$E$25</definedName>
    <definedName name="_xlnm.Print_Area" localSheetId="2">'کشاورزی ملاصدرا'!$A$1:$E$25</definedName>
    <definedName name="_xlnm.Print_Area" localSheetId="8">'ملت سازمان گسترش جاری'!$A$1:$E$25</definedName>
    <definedName name="_xlnm.Print_Area" localSheetId="7">'ملت سازمان گسترش کوتاه مدت ارزی'!$B$1:$E$25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24" i="3"/>
  <c r="C12" i="5"/>
  <c r="C22" i="5" s="1"/>
  <c r="E23" i="19"/>
  <c r="C23" i="19"/>
  <c r="E14" i="19"/>
  <c r="E24" i="19" s="1"/>
  <c r="C14" i="19"/>
  <c r="C24" i="19" s="1"/>
  <c r="C22" i="2"/>
  <c r="C23" i="3"/>
  <c r="E23" i="3"/>
  <c r="C25" i="18"/>
  <c r="E25" i="18"/>
  <c r="C14" i="18"/>
  <c r="E14" i="18"/>
  <c r="E12" i="2"/>
  <c r="E22" i="2" s="1"/>
  <c r="C12" i="2"/>
  <c r="E21" i="17"/>
  <c r="C21" i="17"/>
  <c r="E12" i="17"/>
  <c r="E22" i="17" s="1"/>
  <c r="C12" i="17"/>
  <c r="C22" i="17" s="1"/>
  <c r="D21" i="16"/>
  <c r="B21" i="16"/>
  <c r="D12" i="16"/>
  <c r="D22" i="16" s="1"/>
  <c r="B12" i="16"/>
  <c r="B22" i="16" s="1"/>
  <c r="E21" i="15"/>
  <c r="C21" i="15"/>
  <c r="E12" i="15"/>
  <c r="E22" i="15" s="1"/>
  <c r="C12" i="15"/>
  <c r="C22" i="15" s="1"/>
  <c r="E21" i="14"/>
  <c r="C21" i="14"/>
  <c r="E12" i="14"/>
  <c r="E22" i="14" s="1"/>
  <c r="C12" i="14"/>
  <c r="C22" i="14" s="1"/>
  <c r="E21" i="13"/>
  <c r="C21" i="13"/>
  <c r="E12" i="13"/>
  <c r="E22" i="13" s="1"/>
  <c r="C12" i="13"/>
  <c r="C22" i="13" s="1"/>
  <c r="E21" i="12"/>
  <c r="C21" i="12"/>
  <c r="E12" i="12"/>
  <c r="E22" i="12" s="1"/>
  <c r="C12" i="12"/>
  <c r="C22" i="12" s="1"/>
  <c r="E21" i="11"/>
  <c r="C21" i="11"/>
  <c r="E12" i="11"/>
  <c r="E22" i="11" s="1"/>
  <c r="C12" i="11"/>
  <c r="C22" i="11" s="1"/>
  <c r="E21" i="10"/>
  <c r="C21" i="10"/>
  <c r="E12" i="10"/>
  <c r="E22" i="10" s="1"/>
  <c r="C12" i="10"/>
  <c r="C22" i="10" s="1"/>
  <c r="E21" i="9"/>
  <c r="C21" i="9"/>
  <c r="E12" i="9"/>
  <c r="E22" i="9" s="1"/>
  <c r="C12" i="9"/>
  <c r="C22" i="9" s="1"/>
  <c r="E21" i="8"/>
  <c r="C21" i="8"/>
  <c r="C22" i="8" s="1"/>
  <c r="E12" i="8"/>
  <c r="E22" i="8" s="1"/>
  <c r="E21" i="7"/>
  <c r="C21" i="7"/>
  <c r="E12" i="7"/>
  <c r="C12" i="7"/>
  <c r="C22" i="7" s="1"/>
  <c r="E21" i="6"/>
  <c r="C21" i="6"/>
  <c r="E12" i="6"/>
  <c r="E22" i="6" s="1"/>
  <c r="C12" i="6"/>
  <c r="C22" i="6" s="1"/>
  <c r="E21" i="5"/>
  <c r="C21" i="5"/>
  <c r="E12" i="5"/>
  <c r="E21" i="4"/>
  <c r="C21" i="4"/>
  <c r="E12" i="4"/>
  <c r="C12" i="4"/>
  <c r="C22" i="4" s="1"/>
  <c r="E14" i="3"/>
  <c r="E24" i="3" s="1"/>
  <c r="E21" i="2"/>
  <c r="C21" i="2"/>
  <c r="E22" i="4" l="1"/>
  <c r="E22" i="5"/>
  <c r="E22" i="7"/>
  <c r="E21" i="1"/>
  <c r="C21" i="1"/>
  <c r="E12" i="1"/>
  <c r="C12" i="1"/>
  <c r="E22" i="1" l="1"/>
  <c r="C22" i="1"/>
</calcChain>
</file>

<file path=xl/sharedStrings.xml><?xml version="1.0" encoding="utf-8"?>
<sst xmlns="http://schemas.openxmlformats.org/spreadsheetml/2006/main" count="346" uniqueCount="45">
  <si>
    <t>شماره حساب</t>
  </si>
  <si>
    <t>مانده دفاتر</t>
  </si>
  <si>
    <t>مانده بانک</t>
  </si>
  <si>
    <t>اضافه میشود :</t>
  </si>
  <si>
    <t>کسر میشود :</t>
  </si>
  <si>
    <t>تفضیلی:</t>
  </si>
  <si>
    <t>تایید کننده :</t>
  </si>
  <si>
    <t>ماند بانک</t>
  </si>
  <si>
    <t>تهیه کننده :</t>
  </si>
  <si>
    <t>جمع</t>
  </si>
  <si>
    <t>شرکت پالایش میعانات گازی آدیش جنوبی</t>
  </si>
  <si>
    <t>صورت مغایرت بانک سامان شعبه دکتر فاطمی حساب کوتاه مدت 1-2189814-810-810  منتهی به تاریخ 1399/12/30</t>
  </si>
  <si>
    <t>صورت مغایرت بانک تجارت شعبه اکو حساب کوتاه مدت 306833111 منتهی به تاریخ 1401/06/31</t>
  </si>
  <si>
    <t>تطبیق حساب آدیش جنوبی و سپهر مولد تا پایان 1401/12/29</t>
  </si>
  <si>
    <t>مانده حساب آدیش جنوبی تا پایان 1401/12/29</t>
  </si>
  <si>
    <t>مانده حساب سپهر مولد تا پایان 1401/12/29</t>
  </si>
  <si>
    <t xml:space="preserve">  شرکت پالایش میعانات گازی آدیش جنوبی</t>
  </si>
  <si>
    <t>اقلام باز بستانکار آدیش :</t>
  </si>
  <si>
    <t>اقلام باز بدهکار آدیش :</t>
  </si>
  <si>
    <t>اقلام باز بدهکار سپهر:</t>
  </si>
  <si>
    <t>اقلام باز بستانکار سپهر:</t>
  </si>
  <si>
    <t xml:space="preserve">مانده </t>
  </si>
  <si>
    <t>مانده</t>
  </si>
  <si>
    <t>عطف                  تاریخ                           شرح                                                                      مبلغ (ریال)</t>
  </si>
  <si>
    <t>عطف     تاریخ                                           شرح                                                                    مبلغ (ریال)</t>
  </si>
  <si>
    <t xml:space="preserve">ابطال بیمه نامه تکمیلی آقای امیر عباس ایماغیان          9،000،675 </t>
  </si>
  <si>
    <t>عطف     تاریخ                                                     شرح                                                  مبلغ (ریال)</t>
  </si>
  <si>
    <t>عطف               تاریخ                                               شرح                                                مبلغ (ریال)</t>
  </si>
  <si>
    <t>صورت مغایرت بانک سامان شعبه دکتر فاطمی حساب جاری 1-2189814-40-810  منتهی به تاریخ 1402/07/30</t>
  </si>
  <si>
    <t>صورت مغایرت بانک کشاورزی شعبه ملاصدرا حساب کوتاه مدت 903348066 منتهی به تاریخ 1402/07/30</t>
  </si>
  <si>
    <t>صورت مغایرت بانک ملت شعبه سازمان گسترس حساب کوتاه مدت  8379602926 منتهی به تاریخ 1402/12/29</t>
  </si>
  <si>
    <t>صورت مغایرت بانک تجارت شعبه اکو حساب کوتاه مدت 306833251 منتهی به تاریخ 1403/04/31</t>
  </si>
  <si>
    <t>صورت مغایرت بانک ملت شعبه سازمان گسترس حساب کوتاه مدت ارزی (وون) 8304302209 منتهی به تاریخ 1403/06/31</t>
  </si>
  <si>
    <t>صورت مغایرت بانک تجارت شعبه مستقل مرکزی حساب قرض الحسنه ارزی (یورو) 173673329 منتهی به تاریخ 1403/06/31</t>
  </si>
  <si>
    <t>صورت مغایرت بانک سپه شعبه بهبودی حساب جاری 3100043338816  منتهی به تاریخ 1403/08/30</t>
  </si>
  <si>
    <t>صورت مغایرت بانک اقتصادنوین شعبه جام جم حساب کوتاه مدت 1-5278624-850-215 منتهی به تاریخ 1403/11/30</t>
  </si>
  <si>
    <t>صورت مغایرت بانک اقتصادنوین شعبه جام جم حساب جاری 1-5278624-2-215 منتهی به تاریخ 1403/11/30</t>
  </si>
  <si>
    <t>صورت مغایرت بانک صنعت و معدن شعبه توسعه ملی حساب جاری 0100047006009 منتهی به تاریخ 1403/11/30</t>
  </si>
  <si>
    <t>صورت مغایرت بانک صنعت و معدن شعبه توسعه ملی حساب کوتاه مدت 0200079432000 منتهی به تاریخ 1403/11/30</t>
  </si>
  <si>
    <t>صورت مغایرت بانک صنعت و معدن شعبه توسعه ملی حساب کوتاه مدت 0200077349001 منتهی به تاریخ 1403/11/30</t>
  </si>
  <si>
    <t>صورت مغایرت بانک تجارت شعبه مستقل مرکزی حساب کوتاه مدت 256806417 منتهی به تاریخ 1403/11/30</t>
  </si>
  <si>
    <t>صورت مغایرت بانک تجارت شعبه مستقل مرکزی حساب جاری 289041664 منتهی به تاریخ 1403/11/30</t>
  </si>
  <si>
    <t>صورت مغایرت بانک تجارت شعبه اکو حساب جاری 306827022 منتهی به تاریخ 1403/11/30</t>
  </si>
  <si>
    <t xml:space="preserve">چک ش 241315 شارژ تنخواه دفتر مرکزی مورخ 1403/11/30 کشیده و در 1403/12/01 پاس شده </t>
  </si>
  <si>
    <t>صورت مغایرت بانک ملت شعبه سازمان گسترس حساب جاری 8375650927 منتهی به تاریخ 1403/11/30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</si>
</sst>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 readingOrder="2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3" fillId="3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readingOrder="2"/>
    </xf>
    <xf numFmtId="0" fontId="1" fillId="0" borderId="6" xfId="0" applyFont="1" applyBorder="1" applyAlignment="1">
      <alignment horizontal="right" vertical="center" readingOrder="2"/>
    </xf>
    <xf numFmtId="0" fontId="1" fillId="0" borderId="7" xfId="0" applyFont="1" applyBorder="1" applyAlignment="1">
      <alignment vertical="center" readingOrder="2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right" wrapText="1"/>
    </xf>
    <xf numFmtId="3" fontId="1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1238250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BF9A0-3BB9-46B2-91EF-0E1EAC6522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14675" y="123825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936A4-A8C8-4890-9C3D-0C7B09152A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F699E-B8FF-46D6-AE07-9C4BEA4496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13F67-DC94-40AE-8BAA-96DB3324DC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BA56F-D6F9-4D05-9DD8-77280EF9DD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7373B-9D95-404A-A251-05A6CC8F2B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527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85725</xdr:rowOff>
    </xdr:from>
    <xdr:to>
      <xdr:col>4</xdr:col>
      <xdr:colOff>1257300</xdr:colOff>
      <xdr:row>1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289A65-9687-4AEA-9AC1-4992D93DF8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24125" y="85725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85725</xdr:rowOff>
    </xdr:from>
    <xdr:to>
      <xdr:col>4</xdr:col>
      <xdr:colOff>1257300</xdr:colOff>
      <xdr:row>1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A479B-74BB-430C-9FFF-2D751405C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33725" y="85725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9525</xdr:rowOff>
    </xdr:from>
    <xdr:to>
      <xdr:col>4</xdr:col>
      <xdr:colOff>1304925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25709B-0EA3-4432-9C70-542ACB9B61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286100" y="9525"/>
          <a:ext cx="1285875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95250</xdr:rowOff>
    </xdr:from>
    <xdr:to>
      <xdr:col>4</xdr:col>
      <xdr:colOff>1257300</xdr:colOff>
      <xdr:row>1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EBD41A-3F6C-43D3-9AAA-9D82B93B60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33725" y="9525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657224</xdr:colOff>
      <xdr:row>1</xdr:row>
      <xdr:rowOff>85726</xdr:rowOff>
    </xdr:from>
    <xdr:to>
      <xdr:col>4</xdr:col>
      <xdr:colOff>1962150</xdr:colOff>
      <xdr:row>2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402D2-A42D-41B8-BE6E-3E523D4A89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90800" y="85726"/>
          <a:ext cx="1304926" cy="113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46414-5CCE-4705-9026-4B908E67D7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5534DF-C495-4E75-AF48-2094E8DB88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31040-6A0D-4947-996B-6D8A68968B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C1301-333E-48A9-A39C-669061C1D1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3EE4DA-7349-40B9-A337-726C80174E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05B63-2E36-45E9-8F53-A5FB03109F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DEFA4-5223-434B-848C-EA522C26F3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1228725</xdr:colOff>
      <xdr:row>1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F93077-687C-4C46-962E-E35953ED68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62300" y="0"/>
          <a:ext cx="12287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316B-2FE5-43BC-ADD8-5D4094EEB6D2}">
  <dimension ref="A1:D25"/>
  <sheetViews>
    <sheetView rightToLeft="1" view="pageBreakPreview" zoomScaleNormal="100" zoomScaleSheetLayoutView="100" workbookViewId="0">
      <selection activeCell="N13" sqref="N13"/>
    </sheetView>
  </sheetViews>
  <sheetFormatPr defaultRowHeight="18" x14ac:dyDescent="0.25"/>
  <cols>
    <col min="1" max="1" width="29.42578125" style="4" customWidth="1"/>
    <col min="2" max="2" width="19" style="4" customWidth="1"/>
    <col min="3" max="3" width="28.85546875" style="4" customWidth="1"/>
    <col min="4" max="4" width="19.5703125" style="4" customWidth="1"/>
    <col min="5" max="16384" width="9.140625" style="4"/>
  </cols>
  <sheetData>
    <row r="1" spans="1:4" s="1" customFormat="1" ht="60.75" customHeight="1" x14ac:dyDescent="0.25">
      <c r="A1" s="50" t="s">
        <v>10</v>
      </c>
      <c r="B1" s="50"/>
      <c r="C1" s="50"/>
      <c r="D1" s="50"/>
    </row>
    <row r="2" spans="1:4" s="1" customFormat="1" ht="60.75" customHeight="1" x14ac:dyDescent="0.25">
      <c r="A2" s="51" t="s">
        <v>11</v>
      </c>
      <c r="B2" s="51"/>
      <c r="C2" s="51"/>
      <c r="D2" s="50"/>
    </row>
    <row r="3" spans="1:4" ht="21.75" customHeight="1" thickBot="1" x14ac:dyDescent="0.3">
      <c r="A3" s="3" t="s">
        <v>0</v>
      </c>
      <c r="C3" s="3" t="s">
        <v>5</v>
      </c>
    </row>
    <row r="4" spans="1:4" ht="19.5" x14ac:dyDescent="0.25">
      <c r="A4" s="20" t="s">
        <v>1</v>
      </c>
      <c r="B4" s="21"/>
      <c r="C4" s="22" t="s">
        <v>2</v>
      </c>
      <c r="D4" s="23"/>
    </row>
    <row r="5" spans="1:4" x14ac:dyDescent="0.25">
      <c r="A5" s="2"/>
      <c r="B5" s="6"/>
      <c r="D5" s="7"/>
    </row>
    <row r="6" spans="1:4" x14ac:dyDescent="0.25">
      <c r="A6" s="19" t="s">
        <v>3</v>
      </c>
      <c r="B6" s="6"/>
      <c r="C6" s="18" t="s">
        <v>3</v>
      </c>
      <c r="D6" s="7"/>
    </row>
    <row r="7" spans="1:4" x14ac:dyDescent="0.25">
      <c r="A7" s="2"/>
      <c r="B7" s="6"/>
      <c r="D7" s="7"/>
    </row>
    <row r="8" spans="1:4" x14ac:dyDescent="0.25">
      <c r="A8" s="2"/>
      <c r="B8" s="6"/>
      <c r="D8" s="7"/>
    </row>
    <row r="9" spans="1:4" x14ac:dyDescent="0.25">
      <c r="A9" s="2"/>
      <c r="B9" s="6"/>
      <c r="D9" s="7"/>
    </row>
    <row r="10" spans="1:4" x14ac:dyDescent="0.25">
      <c r="A10" s="2"/>
      <c r="B10" s="6"/>
      <c r="D10" s="7"/>
    </row>
    <row r="11" spans="1:4" x14ac:dyDescent="0.25">
      <c r="A11" s="2"/>
      <c r="B11" s="6"/>
      <c r="D11" s="7"/>
    </row>
    <row r="12" spans="1:4" ht="19.5" x14ac:dyDescent="0.25">
      <c r="A12" s="8" t="s">
        <v>9</v>
      </c>
      <c r="B12" s="5">
        <f>SUM(B5:B11)</f>
        <v>0</v>
      </c>
      <c r="C12" s="9" t="s">
        <v>9</v>
      </c>
      <c r="D12" s="10">
        <f>SUM(D5:D11)</f>
        <v>0</v>
      </c>
    </row>
    <row r="13" spans="1:4" x14ac:dyDescent="0.25">
      <c r="A13" s="19" t="s">
        <v>4</v>
      </c>
      <c r="B13" s="6">
        <v>0</v>
      </c>
      <c r="C13" s="18" t="s">
        <v>4</v>
      </c>
      <c r="D13" s="7">
        <v>0</v>
      </c>
    </row>
    <row r="14" spans="1:4" x14ac:dyDescent="0.25">
      <c r="A14" s="2"/>
      <c r="B14" s="6">
        <v>0</v>
      </c>
      <c r="D14" s="7">
        <v>0</v>
      </c>
    </row>
    <row r="15" spans="1:4" x14ac:dyDescent="0.25">
      <c r="A15" s="2"/>
      <c r="B15" s="6">
        <v>0</v>
      </c>
      <c r="D15" s="7">
        <v>0</v>
      </c>
    </row>
    <row r="16" spans="1:4" x14ac:dyDescent="0.25">
      <c r="A16" s="2"/>
      <c r="B16" s="6">
        <v>0</v>
      </c>
      <c r="D16" s="7">
        <v>0</v>
      </c>
    </row>
    <row r="17" spans="1:4" x14ac:dyDescent="0.25">
      <c r="A17" s="2"/>
      <c r="B17" s="6">
        <v>0</v>
      </c>
      <c r="D17" s="7">
        <v>0</v>
      </c>
    </row>
    <row r="18" spans="1:4" x14ac:dyDescent="0.25">
      <c r="A18" s="2"/>
      <c r="B18" s="6">
        <v>0</v>
      </c>
      <c r="D18" s="7">
        <v>0</v>
      </c>
    </row>
    <row r="19" spans="1:4" x14ac:dyDescent="0.25">
      <c r="A19" s="2"/>
      <c r="B19" s="6">
        <v>0</v>
      </c>
      <c r="D19" s="7">
        <v>0</v>
      </c>
    </row>
    <row r="20" spans="1:4" x14ac:dyDescent="0.25">
      <c r="A20" s="2"/>
      <c r="B20" s="6">
        <v>0</v>
      </c>
      <c r="D20" s="7">
        <v>0</v>
      </c>
    </row>
    <row r="21" spans="1:4" ht="19.5" x14ac:dyDescent="0.25">
      <c r="A21" s="8" t="s">
        <v>9</v>
      </c>
      <c r="B21" s="5">
        <f>SUM(B13:B20)</f>
        <v>0</v>
      </c>
      <c r="C21" s="9" t="s">
        <v>9</v>
      </c>
      <c r="D21" s="10">
        <f>SUM(D13:D20)</f>
        <v>0</v>
      </c>
    </row>
    <row r="22" spans="1:4" ht="19.5" x14ac:dyDescent="0.25">
      <c r="A22" s="11" t="s">
        <v>1</v>
      </c>
      <c r="B22" s="12">
        <f>B4+B12-B21</f>
        <v>0</v>
      </c>
      <c r="C22" s="1" t="s">
        <v>7</v>
      </c>
      <c r="D22" s="13">
        <f>D4+D12-D21</f>
        <v>0</v>
      </c>
    </row>
    <row r="23" spans="1:4" ht="39" customHeight="1" x14ac:dyDescent="0.25">
      <c r="A23" s="2"/>
      <c r="D23" s="7"/>
    </row>
    <row r="24" spans="1:4" ht="19.5" x14ac:dyDescent="0.25">
      <c r="A24" s="11" t="s">
        <v>8</v>
      </c>
      <c r="B24" s="1"/>
      <c r="C24" s="1" t="s">
        <v>6</v>
      </c>
      <c r="D24" s="14"/>
    </row>
    <row r="25" spans="1:4" ht="51.75" customHeight="1" thickBot="1" x14ac:dyDescent="0.3">
      <c r="A25" s="15"/>
      <c r="B25" s="16"/>
      <c r="C25" s="16"/>
      <c r="D25" s="17"/>
    </row>
  </sheetData>
  <mergeCells count="3">
    <mergeCell ref="A1:C1"/>
    <mergeCell ref="D1:D2"/>
    <mergeCell ref="A2:C2"/>
  </mergeCells>
  <pageMargins left="0.19" right="0.4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A9FD-36D6-4A77-870F-A1712972B692}">
  <dimension ref="B1:E25"/>
  <sheetViews>
    <sheetView rightToLeft="1" view="pageBreakPreview" topLeftCell="B1" zoomScale="115" zoomScaleNormal="100" zoomScaleSheetLayoutView="115" workbookViewId="0">
      <selection activeCell="C4" sqref="C4"/>
    </sheetView>
  </sheetViews>
  <sheetFormatPr defaultRowHeight="18" x14ac:dyDescent="0.25"/>
  <cols>
    <col min="1" max="1" width="1.28515625" style="4" customWidth="1"/>
    <col min="2" max="2" width="29.42578125" style="4" customWidth="1"/>
    <col min="3" max="3" width="19" style="4" customWidth="1"/>
    <col min="4" max="4" width="30.7109375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33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1">
        <v>100</v>
      </c>
      <c r="D4" s="22" t="s">
        <v>2</v>
      </c>
      <c r="E4" s="49">
        <v>100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12">
        <f>C4+C12-C21</f>
        <v>100</v>
      </c>
      <c r="D22" s="1" t="s">
        <v>7</v>
      </c>
      <c r="E22" s="13">
        <f>E4+E12-E21</f>
        <v>100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0525-EF59-4876-9981-10A01CD16147}">
  <dimension ref="B1:E25"/>
  <sheetViews>
    <sheetView rightToLeft="1" view="pageBreakPreview" zoomScaleNormal="100" zoomScaleSheetLayoutView="100" workbookViewId="0">
      <selection activeCell="C4" sqref="C4"/>
    </sheetView>
  </sheetViews>
  <sheetFormatPr defaultRowHeight="18" x14ac:dyDescent="0.25"/>
  <cols>
    <col min="1" max="1" width="1.5703125" style="4" customWidth="1"/>
    <col min="2" max="2" width="29.42578125" style="4" customWidth="1"/>
    <col min="3" max="3" width="19" style="4" customWidth="1"/>
    <col min="4" max="4" width="28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40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669674078</v>
      </c>
      <c r="D4" s="22" t="s">
        <v>2</v>
      </c>
      <c r="E4" s="28">
        <v>669674078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669674078</v>
      </c>
      <c r="D22" s="1" t="s">
        <v>7</v>
      </c>
      <c r="E22" s="27">
        <f>E4+E12-E21</f>
        <v>669674078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12D8-C8D0-4EBB-8366-7F2CCE1C8864}">
  <dimension ref="B1:E25"/>
  <sheetViews>
    <sheetView rightToLeft="1" view="pageBreakPreview" zoomScaleNormal="100" zoomScaleSheetLayoutView="100" workbookViewId="0">
      <selection activeCell="E5" sqref="E5"/>
    </sheetView>
  </sheetViews>
  <sheetFormatPr defaultRowHeight="18" x14ac:dyDescent="0.25"/>
  <cols>
    <col min="1" max="1" width="1.42578125" style="4" customWidth="1"/>
    <col min="2" max="2" width="39.140625" style="4" customWidth="1"/>
    <col min="3" max="3" width="19" style="4" customWidth="1"/>
    <col min="4" max="4" width="28" style="4" customWidth="1"/>
    <col min="5" max="5" width="20.8554687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41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6194116224</v>
      </c>
      <c r="D4" s="22" t="s">
        <v>2</v>
      </c>
      <c r="E4" s="24">
        <v>6194116224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29"/>
      <c r="E7" s="7"/>
    </row>
    <row r="8" spans="2:5" x14ac:dyDescent="0.25">
      <c r="B8" s="2"/>
      <c r="C8" s="6"/>
      <c r="E8" s="7"/>
    </row>
    <row r="9" spans="2:5" x14ac:dyDescent="0.25">
      <c r="B9" s="2"/>
      <c r="C9" s="29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33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6194116224</v>
      </c>
      <c r="D22" s="1" t="s">
        <v>7</v>
      </c>
      <c r="E22" s="26">
        <f>E4+E12-E21</f>
        <v>6194116224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6D75-DD46-4DBE-AE38-4B95D7B7E8D5}">
  <dimension ref="B1:E25"/>
  <sheetViews>
    <sheetView rightToLeft="1" view="pageBreakPreview" zoomScaleNormal="100" zoomScaleSheetLayoutView="100" workbookViewId="0">
      <selection activeCell="B2" sqref="B2:D2"/>
    </sheetView>
  </sheetViews>
  <sheetFormatPr defaultRowHeight="18" x14ac:dyDescent="0.25"/>
  <cols>
    <col min="1" max="1" width="1.42578125" style="4" customWidth="1"/>
    <col min="2" max="2" width="29.42578125" style="4" customWidth="1"/>
    <col min="3" max="3" width="19" style="4" customWidth="1"/>
    <col min="4" max="4" width="28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12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8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0</v>
      </c>
      <c r="D22" s="1" t="s">
        <v>7</v>
      </c>
      <c r="E22" s="27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ageMargins left="0.19685039370078741" right="0.47244094488188981" top="0.74803149606299213" bottom="0.74803149606299213" header="0.31496062992125984" footer="0.31496062992125984"/>
  <pageSetup paperSize="9"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A6B1-11DA-414D-BDAA-F8195527741C}">
  <dimension ref="B1:E25"/>
  <sheetViews>
    <sheetView rightToLeft="1" view="pageBreakPreview" zoomScaleNormal="100" zoomScaleSheetLayoutView="100" workbookViewId="0">
      <selection activeCell="B2" sqref="B2:D2"/>
    </sheetView>
  </sheetViews>
  <sheetFormatPr defaultRowHeight="18" x14ac:dyDescent="0.25"/>
  <cols>
    <col min="1" max="1" width="2.5703125" style="4" customWidth="1"/>
    <col min="2" max="2" width="29.42578125" style="4" customWidth="1"/>
    <col min="3" max="3" width="19" style="4" customWidth="1"/>
    <col min="4" max="4" width="28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31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4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0</v>
      </c>
      <c r="D22" s="1" t="s">
        <v>7</v>
      </c>
      <c r="E22" s="26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2F21-294A-458A-B192-0C014D19DFB5}">
  <dimension ref="B1:E27"/>
  <sheetViews>
    <sheetView rightToLeft="1" view="pageBreakPreview" zoomScaleNormal="100" zoomScaleSheetLayoutView="100" workbookViewId="0">
      <selection activeCell="C11" sqref="C11"/>
    </sheetView>
  </sheetViews>
  <sheetFormatPr defaultRowHeight="18" x14ac:dyDescent="0.25"/>
  <cols>
    <col min="1" max="1" width="1.42578125" style="4" customWidth="1"/>
    <col min="2" max="2" width="34.42578125" style="4" customWidth="1"/>
    <col min="3" max="3" width="18" style="4" customWidth="1"/>
    <col min="4" max="4" width="27.7109375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34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4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29"/>
      <c r="D6" s="18" t="s">
        <v>3</v>
      </c>
      <c r="E6" s="7"/>
    </row>
    <row r="7" spans="2:5" ht="18" customHeight="1" x14ac:dyDescent="0.25">
      <c r="B7" s="2"/>
      <c r="C7" s="29"/>
      <c r="E7" s="7"/>
    </row>
    <row r="8" spans="2:5" x14ac:dyDescent="0.25">
      <c r="B8" s="2"/>
      <c r="C8" s="29"/>
      <c r="E8" s="7"/>
    </row>
    <row r="9" spans="2:5" x14ac:dyDescent="0.25">
      <c r="B9" s="2"/>
      <c r="C9" s="29"/>
      <c r="E9" s="7"/>
    </row>
    <row r="10" spans="2:5" x14ac:dyDescent="0.25">
      <c r="B10" s="19"/>
      <c r="C10" s="29"/>
      <c r="E10" s="7"/>
    </row>
    <row r="11" spans="2:5" x14ac:dyDescent="0.25">
      <c r="B11" s="2"/>
      <c r="C11" s="6"/>
      <c r="E11" s="7"/>
    </row>
    <row r="12" spans="2:5" x14ac:dyDescent="0.25">
      <c r="B12" s="2"/>
      <c r="C12" s="6"/>
      <c r="E12" s="7"/>
    </row>
    <row r="13" spans="2:5" x14ac:dyDescent="0.25">
      <c r="B13" s="2"/>
      <c r="C13" s="6"/>
      <c r="E13" s="7"/>
    </row>
    <row r="14" spans="2:5" ht="19.5" x14ac:dyDescent="0.25">
      <c r="B14" s="8" t="s">
        <v>9</v>
      </c>
      <c r="C14" s="33">
        <f>SUM(C5:C10)</f>
        <v>0</v>
      </c>
      <c r="D14" s="9" t="s">
        <v>9</v>
      </c>
      <c r="E14" s="10">
        <f>SUM(E5:E10)</f>
        <v>0</v>
      </c>
    </row>
    <row r="15" spans="2:5" x14ac:dyDescent="0.25">
      <c r="B15" s="19" t="s">
        <v>4</v>
      </c>
      <c r="C15" s="6">
        <v>0</v>
      </c>
      <c r="D15" s="18" t="s">
        <v>4</v>
      </c>
      <c r="E15" s="7">
        <v>0</v>
      </c>
    </row>
    <row r="16" spans="2:5" x14ac:dyDescent="0.25">
      <c r="B16" s="45"/>
      <c r="C16" s="29">
        <v>0</v>
      </c>
      <c r="E16" s="7">
        <v>0</v>
      </c>
    </row>
    <row r="17" spans="2:5" x14ac:dyDescent="0.25">
      <c r="B17" s="45"/>
      <c r="C17" s="29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x14ac:dyDescent="0.25">
      <c r="B21" s="2"/>
      <c r="C21" s="6">
        <v>0</v>
      </c>
      <c r="E21" s="7">
        <v>0</v>
      </c>
    </row>
    <row r="22" spans="2:5" x14ac:dyDescent="0.25">
      <c r="B22" s="2"/>
      <c r="C22" s="6">
        <v>0</v>
      </c>
      <c r="E22" s="7">
        <v>0</v>
      </c>
    </row>
    <row r="23" spans="2:5" ht="19.5" x14ac:dyDescent="0.25">
      <c r="B23" s="8" t="s">
        <v>9</v>
      </c>
      <c r="C23" s="33">
        <f>SUM(C15:C22)</f>
        <v>0</v>
      </c>
      <c r="D23" s="9" t="s">
        <v>9</v>
      </c>
      <c r="E23" s="10">
        <f>SUM(E15:E22)</f>
        <v>0</v>
      </c>
    </row>
    <row r="24" spans="2:5" ht="19.5" x14ac:dyDescent="0.25">
      <c r="B24" s="11" t="s">
        <v>1</v>
      </c>
      <c r="C24" s="26">
        <f>C4+C14-C23</f>
        <v>0</v>
      </c>
      <c r="D24" s="1" t="s">
        <v>7</v>
      </c>
      <c r="E24" s="26">
        <f>E4+E14-E23</f>
        <v>0</v>
      </c>
    </row>
    <row r="25" spans="2:5" ht="39" customHeight="1" x14ac:dyDescent="0.25">
      <c r="B25" s="2"/>
      <c r="E25" s="7"/>
    </row>
    <row r="26" spans="2:5" ht="19.5" x14ac:dyDescent="0.25">
      <c r="B26" s="11" t="s">
        <v>8</v>
      </c>
      <c r="C26" s="1"/>
      <c r="D26" s="1" t="s">
        <v>6</v>
      </c>
      <c r="E26" s="14"/>
    </row>
    <row r="27" spans="2:5" ht="51.75" customHeight="1" thickBot="1" x14ac:dyDescent="0.3">
      <c r="B27" s="15"/>
      <c r="C27" s="16"/>
      <c r="D27" s="16"/>
      <c r="E27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3A61-9E1E-4E7E-8A90-A58FFC35E812}">
  <dimension ref="B1:E27"/>
  <sheetViews>
    <sheetView rightToLeft="1" view="pageBreakPreview" zoomScaleNormal="100" zoomScaleSheetLayoutView="100" workbookViewId="0">
      <selection activeCell="C4" activeCellId="1" sqref="C7:C8 C4"/>
    </sheetView>
  </sheetViews>
  <sheetFormatPr defaultRowHeight="18" x14ac:dyDescent="0.25"/>
  <cols>
    <col min="1" max="1" width="1.42578125" style="4" customWidth="1"/>
    <col min="2" max="2" width="35.28515625" style="4" customWidth="1"/>
    <col min="3" max="3" width="18" style="4" customWidth="1"/>
    <col min="4" max="4" width="27.7109375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42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89859546969</v>
      </c>
      <c r="D4" s="22" t="s">
        <v>2</v>
      </c>
      <c r="E4" s="24">
        <v>90283761344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29"/>
      <c r="D6" s="18" t="s">
        <v>3</v>
      </c>
      <c r="E6" s="7"/>
    </row>
    <row r="7" spans="2:5" ht="18" customHeight="1" x14ac:dyDescent="0.25">
      <c r="B7" s="52" t="s">
        <v>43</v>
      </c>
      <c r="C7" s="53">
        <v>424214375</v>
      </c>
      <c r="E7" s="7"/>
    </row>
    <row r="8" spans="2:5" x14ac:dyDescent="0.25">
      <c r="B8" s="52"/>
      <c r="C8" s="53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x14ac:dyDescent="0.25">
      <c r="B12" s="2"/>
      <c r="C12" s="6"/>
      <c r="E12" s="7"/>
    </row>
    <row r="13" spans="2:5" x14ac:dyDescent="0.25">
      <c r="B13" s="2"/>
      <c r="C13" s="6"/>
      <c r="E13" s="7"/>
    </row>
    <row r="14" spans="2:5" ht="19.5" x14ac:dyDescent="0.25">
      <c r="B14" s="8" t="s">
        <v>9</v>
      </c>
      <c r="C14" s="33">
        <f>SUM(C5:C13)</f>
        <v>424214375</v>
      </c>
      <c r="D14" s="9" t="s">
        <v>9</v>
      </c>
      <c r="E14" s="10">
        <f>SUM(E5:E10)</f>
        <v>0</v>
      </c>
    </row>
    <row r="15" spans="2:5" x14ac:dyDescent="0.25">
      <c r="B15" s="19" t="s">
        <v>4</v>
      </c>
      <c r="C15" s="6">
        <v>0</v>
      </c>
      <c r="D15" s="18" t="s">
        <v>4</v>
      </c>
      <c r="E15" s="7">
        <v>0</v>
      </c>
    </row>
    <row r="16" spans="2:5" x14ac:dyDescent="0.25">
      <c r="B16" s="45"/>
      <c r="C16" s="29">
        <v>0</v>
      </c>
      <c r="E16" s="7">
        <v>0</v>
      </c>
    </row>
    <row r="17" spans="2:5" x14ac:dyDescent="0.25">
      <c r="B17" s="45"/>
      <c r="C17" s="29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x14ac:dyDescent="0.25">
      <c r="B21" s="2"/>
      <c r="C21" s="6">
        <v>0</v>
      </c>
      <c r="E21" s="7">
        <v>0</v>
      </c>
    </row>
    <row r="22" spans="2:5" x14ac:dyDescent="0.25">
      <c r="B22" s="2"/>
      <c r="C22" s="6">
        <v>0</v>
      </c>
      <c r="E22" s="7">
        <v>0</v>
      </c>
    </row>
    <row r="23" spans="2:5" ht="19.5" x14ac:dyDescent="0.25">
      <c r="B23" s="8" t="s">
        <v>9</v>
      </c>
      <c r="C23" s="33">
        <f>SUM(C15:C22)</f>
        <v>0</v>
      </c>
      <c r="D23" s="9" t="s">
        <v>9</v>
      </c>
      <c r="E23" s="10">
        <f>SUM(E15:E22)</f>
        <v>0</v>
      </c>
    </row>
    <row r="24" spans="2:5" ht="19.5" x14ac:dyDescent="0.25">
      <c r="B24" s="11" t="s">
        <v>1</v>
      </c>
      <c r="C24" s="26">
        <f>C4+C14-C23</f>
        <v>90283761344</v>
      </c>
      <c r="D24" s="1" t="s">
        <v>7</v>
      </c>
      <c r="E24" s="26">
        <f>E4+E14-E23</f>
        <v>90283761344</v>
      </c>
    </row>
    <row r="25" spans="2:5" ht="39" customHeight="1" x14ac:dyDescent="0.25">
      <c r="B25" s="2"/>
      <c r="E25" s="7"/>
    </row>
    <row r="26" spans="2:5" ht="19.5" x14ac:dyDescent="0.25">
      <c r="B26" s="11" t="s">
        <v>8</v>
      </c>
      <c r="C26" s="1"/>
      <c r="D26" s="1" t="s">
        <v>6</v>
      </c>
      <c r="E26" s="14"/>
    </row>
    <row r="27" spans="2:5" ht="51.75" customHeight="1" thickBot="1" x14ac:dyDescent="0.3">
      <c r="B27" s="15"/>
      <c r="C27" s="16"/>
      <c r="D27" s="16"/>
      <c r="E27" s="17"/>
    </row>
  </sheetData>
  <mergeCells count="5">
    <mergeCell ref="B1:D1"/>
    <mergeCell ref="E1:E2"/>
    <mergeCell ref="B2:D2"/>
    <mergeCell ref="B7:B8"/>
    <mergeCell ref="C7:C8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ignoredErrors>
    <ignoredError sqref="E14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7D2E-D31C-449F-A7B3-DB1BD30334B9}">
  <dimension ref="B1:E25"/>
  <sheetViews>
    <sheetView rightToLeft="1" view="pageBreakPreview" zoomScaleNormal="100" zoomScaleSheetLayoutView="100" workbookViewId="0">
      <selection activeCell="E4" sqref="E4"/>
    </sheetView>
  </sheetViews>
  <sheetFormatPr defaultRowHeight="18" x14ac:dyDescent="0.25"/>
  <cols>
    <col min="1" max="1" width="3" style="4" customWidth="1"/>
    <col min="2" max="2" width="29.42578125" style="4" customWidth="1"/>
    <col min="3" max="3" width="19" style="4" customWidth="1"/>
    <col min="4" max="4" width="28" style="4" customWidth="1"/>
    <col min="5" max="5" width="21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35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3979876138</v>
      </c>
      <c r="D4" s="22" t="s">
        <v>2</v>
      </c>
      <c r="E4" s="24">
        <v>3979876138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32"/>
      <c r="C7" s="29"/>
      <c r="E7" s="7"/>
    </row>
    <row r="8" spans="2:5" x14ac:dyDescent="0.25">
      <c r="B8" s="31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ht="18.75" thickBot="1" x14ac:dyDescent="0.3">
      <c r="B11" s="2"/>
      <c r="C11" s="6"/>
      <c r="E11" s="7"/>
    </row>
    <row r="12" spans="2:5" ht="19.5" x14ac:dyDescent="0.25">
      <c r="B12" s="8" t="s">
        <v>9</v>
      </c>
      <c r="C12" s="24">
        <f>SUM(C5:C11)</f>
        <v>0</v>
      </c>
      <c r="D12" s="9" t="s">
        <v>9</v>
      </c>
      <c r="E12" s="3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3979876138</v>
      </c>
      <c r="D22" s="1" t="s">
        <v>7</v>
      </c>
      <c r="E22" s="26">
        <f>E4+E12-E21</f>
        <v>3979876138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" right="0" top="0" bottom="0.23622047244094499" header="0.31496062992126" footer="0.31496062992126"/>
  <pageSetup paperSize="9" scale="85" orientation="portrait" r:id="rId1"/>
  <ignoredErrors>
    <ignoredError sqref="C12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E437-8AF1-42DD-A8A5-294C960CD426}">
  <dimension ref="B1:E25"/>
  <sheetViews>
    <sheetView rightToLeft="1" view="pageBreakPreview" zoomScaleNormal="100" zoomScaleSheetLayoutView="100" workbookViewId="0">
      <selection activeCell="D9" sqref="D9"/>
    </sheetView>
  </sheetViews>
  <sheetFormatPr defaultRowHeight="18" x14ac:dyDescent="0.25"/>
  <cols>
    <col min="1" max="1" width="0.5703125" style="4" customWidth="1"/>
    <col min="2" max="2" width="29.42578125" style="4" customWidth="1"/>
    <col min="3" max="3" width="19" style="4" customWidth="1"/>
    <col min="4" max="4" width="28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36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50000000</v>
      </c>
      <c r="D4" s="22" t="s">
        <v>2</v>
      </c>
      <c r="E4" s="24">
        <v>50000000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50000000</v>
      </c>
      <c r="D22" s="1" t="s">
        <v>2</v>
      </c>
      <c r="E22" s="26">
        <f>E4+E12-E21</f>
        <v>50000000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E1:E2"/>
    <mergeCell ref="B1:D1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ignoredErrors>
    <ignoredError sqref="C12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A96E-F993-49C7-9EA5-B2D6CC97E35A}">
  <dimension ref="B1:E28"/>
  <sheetViews>
    <sheetView rightToLeft="1" view="pageBreakPreview" zoomScaleNormal="100" zoomScaleSheetLayoutView="100" workbookViewId="0">
      <selection activeCell="C25" sqref="C25"/>
    </sheetView>
  </sheetViews>
  <sheetFormatPr defaultRowHeight="18" x14ac:dyDescent="0.25"/>
  <cols>
    <col min="1" max="1" width="2" style="4" customWidth="1"/>
    <col min="2" max="2" width="32" style="4" customWidth="1"/>
    <col min="3" max="3" width="54" style="4" customWidth="1"/>
    <col min="4" max="4" width="33.28515625" style="4" customWidth="1"/>
    <col min="5" max="5" width="50" style="4" customWidth="1"/>
    <col min="6" max="6" width="3.7109375" style="4" customWidth="1"/>
    <col min="7" max="16384" width="9.140625" style="4"/>
  </cols>
  <sheetData>
    <row r="1" spans="2:5" ht="12" customHeight="1" thickBot="1" x14ac:dyDescent="0.3"/>
    <row r="2" spans="2:5" s="1" customFormat="1" ht="54.75" customHeight="1" x14ac:dyDescent="0.25">
      <c r="B2" s="56" t="s">
        <v>16</v>
      </c>
      <c r="C2" s="57"/>
      <c r="D2" s="57"/>
      <c r="E2" s="58"/>
    </row>
    <row r="3" spans="2:5" s="1" customFormat="1" ht="56.25" customHeight="1" x14ac:dyDescent="0.25">
      <c r="B3" s="54" t="s">
        <v>13</v>
      </c>
      <c r="C3" s="51"/>
      <c r="D3" s="51"/>
      <c r="E3" s="55"/>
    </row>
    <row r="4" spans="2:5" ht="3.75" customHeight="1" thickBot="1" x14ac:dyDescent="0.3">
      <c r="B4" s="37"/>
      <c r="C4" s="34"/>
      <c r="D4" s="34"/>
      <c r="E4" s="38"/>
    </row>
    <row r="5" spans="2:5" ht="20.25" thickBot="1" x14ac:dyDescent="0.3">
      <c r="B5" s="37" t="s">
        <v>14</v>
      </c>
      <c r="C5" s="36">
        <v>920292905548</v>
      </c>
      <c r="D5" s="34" t="s">
        <v>15</v>
      </c>
      <c r="E5" s="39">
        <v>920301906221</v>
      </c>
    </row>
    <row r="6" spans="2:5" ht="3.75" customHeight="1" x14ac:dyDescent="0.25">
      <c r="B6" s="2"/>
      <c r="C6" s="6"/>
      <c r="E6" s="7"/>
    </row>
    <row r="7" spans="2:5" ht="20.25" customHeight="1" x14ac:dyDescent="0.25">
      <c r="B7" s="59" t="s">
        <v>17</v>
      </c>
      <c r="C7" s="60"/>
      <c r="D7" s="62" t="s">
        <v>19</v>
      </c>
      <c r="E7" s="61"/>
    </row>
    <row r="8" spans="2:5" x14ac:dyDescent="0.25">
      <c r="B8" s="59" t="s">
        <v>24</v>
      </c>
      <c r="C8" s="60"/>
      <c r="D8" s="59" t="s">
        <v>26</v>
      </c>
      <c r="E8" s="61"/>
    </row>
    <row r="9" spans="2:5" x14ac:dyDescent="0.25">
      <c r="B9" s="2"/>
      <c r="C9" s="6"/>
      <c r="E9" s="46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x14ac:dyDescent="0.25">
      <c r="B12" s="2"/>
      <c r="C12" s="6"/>
      <c r="E12" s="7"/>
    </row>
    <row r="13" spans="2:5" x14ac:dyDescent="0.25">
      <c r="B13" s="2"/>
      <c r="C13" s="6"/>
      <c r="E13" s="7"/>
    </row>
    <row r="14" spans="2:5" ht="19.5" x14ac:dyDescent="0.25">
      <c r="B14" s="8" t="s">
        <v>9</v>
      </c>
      <c r="C14" s="42">
        <f>SUM(C6:C13)</f>
        <v>0</v>
      </c>
      <c r="D14" s="9" t="s">
        <v>9</v>
      </c>
      <c r="E14" s="43">
        <f>SUM(E6:E13)</f>
        <v>0</v>
      </c>
    </row>
    <row r="15" spans="2:5" x14ac:dyDescent="0.25">
      <c r="B15" s="59" t="s">
        <v>18</v>
      </c>
      <c r="C15" s="60"/>
      <c r="D15" s="62" t="s">
        <v>20</v>
      </c>
      <c r="E15" s="61"/>
    </row>
    <row r="16" spans="2:5" x14ac:dyDescent="0.25">
      <c r="B16" s="59" t="s">
        <v>23</v>
      </c>
      <c r="C16" s="60"/>
      <c r="D16" s="59" t="s">
        <v>27</v>
      </c>
      <c r="E16" s="61"/>
    </row>
    <row r="17" spans="2:5" x14ac:dyDescent="0.25">
      <c r="B17" s="45"/>
      <c r="C17" s="44"/>
      <c r="E17" s="46" t="s">
        <v>25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x14ac:dyDescent="0.25">
      <c r="B21" s="2"/>
      <c r="C21" s="6">
        <v>0</v>
      </c>
      <c r="E21" s="7">
        <v>0</v>
      </c>
    </row>
    <row r="22" spans="2:5" x14ac:dyDescent="0.25">
      <c r="B22" s="2"/>
      <c r="C22" s="6">
        <v>0</v>
      </c>
      <c r="E22" s="7">
        <v>0</v>
      </c>
    </row>
    <row r="23" spans="2:5" x14ac:dyDescent="0.25">
      <c r="B23" s="2"/>
      <c r="C23" s="6">
        <v>0</v>
      </c>
      <c r="E23" s="7">
        <v>0</v>
      </c>
    </row>
    <row r="24" spans="2:5" ht="19.5" x14ac:dyDescent="0.25">
      <c r="B24" s="8" t="s">
        <v>9</v>
      </c>
      <c r="C24" s="48">
        <v>0</v>
      </c>
      <c r="D24" s="9" t="s">
        <v>9</v>
      </c>
      <c r="E24" s="47">
        <v>9000675</v>
      </c>
    </row>
    <row r="25" spans="2:5" ht="19.5" x14ac:dyDescent="0.25">
      <c r="B25" s="11" t="s">
        <v>21</v>
      </c>
      <c r="C25" s="26">
        <f>C5-C24</f>
        <v>920292905548</v>
      </c>
      <c r="D25" s="1" t="s">
        <v>22</v>
      </c>
      <c r="E25" s="27">
        <f>E5-E24</f>
        <v>920292905546</v>
      </c>
    </row>
    <row r="26" spans="2:5" ht="39" customHeight="1" x14ac:dyDescent="0.25">
      <c r="B26" s="2"/>
      <c r="D26" s="35"/>
      <c r="E26" s="7"/>
    </row>
    <row r="27" spans="2:5" ht="19.5" x14ac:dyDescent="0.25">
      <c r="B27" s="11" t="s">
        <v>8</v>
      </c>
      <c r="C27" s="1"/>
      <c r="D27" s="40" t="s">
        <v>6</v>
      </c>
      <c r="E27" s="14"/>
    </row>
    <row r="28" spans="2:5" ht="51.75" customHeight="1" thickBot="1" x14ac:dyDescent="0.3">
      <c r="B28" s="15"/>
      <c r="C28" s="16"/>
      <c r="D28" s="41"/>
      <c r="E28" s="17"/>
    </row>
  </sheetData>
  <mergeCells count="10">
    <mergeCell ref="B3:E3"/>
    <mergeCell ref="B2:E2"/>
    <mergeCell ref="B16:C16"/>
    <mergeCell ref="D16:E16"/>
    <mergeCell ref="B7:C7"/>
    <mergeCell ref="D7:E7"/>
    <mergeCell ref="B8:C8"/>
    <mergeCell ref="D8:E8"/>
    <mergeCell ref="B15:C15"/>
    <mergeCell ref="D15:E15"/>
  </mergeCells>
  <printOptions horizontalCentered="1"/>
  <pageMargins left="0.196850393700787" right="0.47244094488188998" top="0.74803149606299202" bottom="0.74803149606299202" header="0.31496062992126" footer="0.31496062992126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6FD6-EDE6-45F0-9B22-8F3C9A7061CB}">
  <dimension ref="B1:E25"/>
  <sheetViews>
    <sheetView rightToLeft="1" view="pageBreakPreview" zoomScaleNormal="100" zoomScaleSheetLayoutView="100" workbookViewId="0">
      <selection activeCell="C8" sqref="C8"/>
    </sheetView>
  </sheetViews>
  <sheetFormatPr defaultRowHeight="18" x14ac:dyDescent="0.25"/>
  <cols>
    <col min="1" max="1" width="2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28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4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0</v>
      </c>
      <c r="D22" s="1" t="s">
        <v>7</v>
      </c>
      <c r="E22" s="26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CB0A-661A-4476-8DA7-19A8AD631991}">
  <dimension ref="B1:E25"/>
  <sheetViews>
    <sheetView rightToLeft="1" view="pageBreakPreview" zoomScaleNormal="100" zoomScaleSheetLayoutView="100" workbookViewId="0">
      <selection activeCell="D4" sqref="D4"/>
    </sheetView>
  </sheetViews>
  <sheetFormatPr defaultRowHeight="18" x14ac:dyDescent="0.25"/>
  <cols>
    <col min="1" max="1" width="1.28515625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29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4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0</v>
      </c>
      <c r="D22" s="1" t="s">
        <v>7</v>
      </c>
      <c r="E22" s="26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6AAA-927E-4A84-A663-A6D0F0338681}">
  <dimension ref="B1:E25"/>
  <sheetViews>
    <sheetView rightToLeft="1" view="pageBreakPreview" zoomScaleNormal="100" zoomScaleSheetLayoutView="100" workbookViewId="0">
      <selection activeCell="E5" sqref="E5"/>
    </sheetView>
  </sheetViews>
  <sheetFormatPr defaultRowHeight="18" x14ac:dyDescent="0.25"/>
  <cols>
    <col min="1" max="1" width="2.7109375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38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10551452798</v>
      </c>
      <c r="D4" s="22" t="s">
        <v>2</v>
      </c>
      <c r="E4" s="24">
        <v>10551452798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10551452798</v>
      </c>
      <c r="D22" s="1" t="s">
        <v>2</v>
      </c>
      <c r="E22" s="26">
        <f>E4+E12-E21</f>
        <v>10551452798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4B6F-3D1A-4CD1-9883-7ADEEF3C06DF}">
  <dimension ref="B1:E25"/>
  <sheetViews>
    <sheetView rightToLeft="1" view="pageBreakPreview" zoomScaleNormal="100" zoomScaleSheetLayoutView="100" workbookViewId="0">
      <selection activeCell="C12" sqref="C12"/>
    </sheetView>
  </sheetViews>
  <sheetFormatPr defaultRowHeight="18" x14ac:dyDescent="0.25"/>
  <cols>
    <col min="1" max="1" width="1.85546875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39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21326</v>
      </c>
      <c r="D4" s="22" t="s">
        <v>2</v>
      </c>
      <c r="E4" s="24">
        <v>21326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21326</v>
      </c>
      <c r="D22" s="1" t="s">
        <v>7</v>
      </c>
      <c r="E22" s="26">
        <f>E4+E12-E21</f>
        <v>21326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986B-B819-4452-AAAF-2AF9EA881156}">
  <dimension ref="B1:E25"/>
  <sheetViews>
    <sheetView rightToLeft="1" view="pageBreakPreview" zoomScaleNormal="100" zoomScaleSheetLayoutView="100" workbookViewId="0">
      <selection activeCell="B3" sqref="B3"/>
    </sheetView>
  </sheetViews>
  <sheetFormatPr defaultRowHeight="18" x14ac:dyDescent="0.25"/>
  <cols>
    <col min="1" max="1" width="2.28515625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37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1">
        <v>0</v>
      </c>
      <c r="D4" s="22" t="s">
        <v>2</v>
      </c>
      <c r="E4" s="23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12">
        <f>C4+C12-C21</f>
        <v>0</v>
      </c>
      <c r="D22" s="1" t="s">
        <v>7</v>
      </c>
      <c r="E22" s="13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8C15-C40C-426E-914E-459884F17DC7}">
  <dimension ref="B1:E25"/>
  <sheetViews>
    <sheetView rightToLeft="1" zoomScale="115" zoomScaleNormal="115" zoomScaleSheetLayoutView="100" workbookViewId="0">
      <selection activeCell="C4" sqref="C4"/>
    </sheetView>
  </sheetViews>
  <sheetFormatPr defaultRowHeight="18" x14ac:dyDescent="0.25"/>
  <cols>
    <col min="1" max="1" width="1.28515625" style="4" customWidth="1"/>
    <col min="2" max="2" width="29.42578125" style="4" customWidth="1"/>
    <col min="3" max="3" width="19" style="4" customWidth="1"/>
    <col min="4" max="4" width="28.85546875" style="4" customWidth="1"/>
    <col min="5" max="5" width="19.57031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30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0</v>
      </c>
      <c r="D4" s="22" t="s">
        <v>2</v>
      </c>
      <c r="E4" s="24">
        <v>0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19.5" x14ac:dyDescent="0.25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6">
        <f>C4+C12-C21</f>
        <v>0</v>
      </c>
      <c r="D22" s="1" t="s">
        <v>7</v>
      </c>
      <c r="E22" s="26">
        <f>E4+E12-E21</f>
        <v>0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196850393700787" right="0.47244094488188998" top="0.74803149606299202" bottom="0.74803149606299202" header="0.31496062992126" footer="0.31496062992126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9068-BC5F-4B0E-8182-1DD6CCC1BB08}">
  <dimension ref="B1:E25"/>
  <sheetViews>
    <sheetView rightToLeft="1" view="pageBreakPreview" zoomScaleNormal="100" zoomScaleSheetLayoutView="100" workbookViewId="0">
      <selection activeCell="D7" sqref="D7"/>
    </sheetView>
  </sheetViews>
  <sheetFormatPr defaultRowHeight="18" x14ac:dyDescent="0.25"/>
  <cols>
    <col min="1" max="1" width="2.5703125" style="4" customWidth="1"/>
    <col min="2" max="2" width="29.42578125" style="4" customWidth="1"/>
    <col min="3" max="3" width="19" style="4" customWidth="1"/>
    <col min="4" max="4" width="30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32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163544</v>
      </c>
      <c r="D4" s="22" t="s">
        <v>2</v>
      </c>
      <c r="E4" s="24">
        <v>163544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6"/>
      <c r="D6" s="18" t="s">
        <v>3</v>
      </c>
      <c r="E6" s="7"/>
    </row>
    <row r="7" spans="2:5" x14ac:dyDescent="0.25">
      <c r="B7" s="2"/>
      <c r="C7" s="6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f>SUM(C5:C11)</f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20.25" thickBot="1" x14ac:dyDescent="0.3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5">
        <f>C4+C12-C21</f>
        <v>163544</v>
      </c>
      <c r="D22" s="1" t="s">
        <v>7</v>
      </c>
      <c r="E22" s="25">
        <f>E4+E12-E21</f>
        <v>163544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ignoredErrors>
    <ignoredError sqref="C12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A9F4-336D-48EF-8B01-E0E9E4C6A64F}">
  <dimension ref="B1:E25"/>
  <sheetViews>
    <sheetView rightToLeft="1" tabSelected="1" view="pageBreakPreview" zoomScaleNormal="100" zoomScaleSheetLayoutView="100" workbookViewId="0">
      <selection activeCell="C4" sqref="C4"/>
    </sheetView>
  </sheetViews>
  <sheetFormatPr defaultRowHeight="18" x14ac:dyDescent="0.25"/>
  <cols>
    <col min="1" max="1" width="1.42578125" style="4" customWidth="1"/>
    <col min="2" max="2" width="29.42578125" style="4" customWidth="1"/>
    <col min="3" max="3" width="19" style="4" customWidth="1"/>
    <col min="4" max="4" width="28" style="4" customWidth="1"/>
    <col min="5" max="5" width="20.140625" style="4" customWidth="1"/>
    <col min="6" max="16384" width="9.140625" style="4"/>
  </cols>
  <sheetData>
    <row r="1" spans="2:5" s="1" customFormat="1" ht="60.75" customHeight="1" x14ac:dyDescent="0.25">
      <c r="B1" s="50" t="s">
        <v>10</v>
      </c>
      <c r="C1" s="50"/>
      <c r="D1" s="50"/>
      <c r="E1" s="50"/>
    </row>
    <row r="2" spans="2:5" s="1" customFormat="1" ht="60.75" customHeight="1" x14ac:dyDescent="0.25">
      <c r="B2" s="51" t="s">
        <v>44</v>
      </c>
      <c r="C2" s="51"/>
      <c r="D2" s="51"/>
      <c r="E2" s="50"/>
    </row>
    <row r="3" spans="2:5" ht="21.75" customHeight="1" thickBot="1" x14ac:dyDescent="0.3">
      <c r="B3" s="3" t="s">
        <v>0</v>
      </c>
      <c r="D3" s="3" t="s">
        <v>5</v>
      </c>
    </row>
    <row r="4" spans="2:5" ht="19.5" x14ac:dyDescent="0.25">
      <c r="B4" s="20" t="s">
        <v>1</v>
      </c>
      <c r="C4" s="24">
        <v>33592485</v>
      </c>
      <c r="D4" s="22" t="s">
        <v>2</v>
      </c>
      <c r="E4" s="24">
        <v>33592485</v>
      </c>
    </row>
    <row r="5" spans="2:5" x14ac:dyDescent="0.25">
      <c r="B5" s="2"/>
      <c r="C5" s="6"/>
      <c r="E5" s="7"/>
    </row>
    <row r="6" spans="2:5" x14ac:dyDescent="0.25">
      <c r="B6" s="19" t="s">
        <v>3</v>
      </c>
      <c r="C6" s="29"/>
      <c r="D6" s="18" t="s">
        <v>3</v>
      </c>
      <c r="E6" s="7"/>
    </row>
    <row r="7" spans="2:5" x14ac:dyDescent="0.25">
      <c r="B7" s="19"/>
      <c r="C7" s="29"/>
      <c r="E7" s="7"/>
    </row>
    <row r="8" spans="2:5" x14ac:dyDescent="0.25">
      <c r="B8" s="2"/>
      <c r="C8" s="6"/>
      <c r="E8" s="7"/>
    </row>
    <row r="9" spans="2:5" x14ac:dyDescent="0.25">
      <c r="B9" s="2"/>
      <c r="C9" s="6"/>
      <c r="E9" s="7"/>
    </row>
    <row r="10" spans="2:5" x14ac:dyDescent="0.25">
      <c r="B10" s="2"/>
      <c r="C10" s="6"/>
      <c r="E10" s="7"/>
    </row>
    <row r="11" spans="2:5" x14ac:dyDescent="0.25">
      <c r="B11" s="2"/>
      <c r="C11" s="6"/>
      <c r="E11" s="7"/>
    </row>
    <row r="12" spans="2:5" ht="19.5" x14ac:dyDescent="0.25">
      <c r="B12" s="8" t="s">
        <v>9</v>
      </c>
      <c r="C12" s="5">
        <v>0</v>
      </c>
      <c r="D12" s="9" t="s">
        <v>9</v>
      </c>
      <c r="E12" s="10">
        <f>SUM(E5:E11)</f>
        <v>0</v>
      </c>
    </row>
    <row r="13" spans="2:5" x14ac:dyDescent="0.25">
      <c r="B13" s="19" t="s">
        <v>4</v>
      </c>
      <c r="C13" s="6">
        <v>0</v>
      </c>
      <c r="D13" s="18" t="s">
        <v>4</v>
      </c>
      <c r="E13" s="7">
        <v>0</v>
      </c>
    </row>
    <row r="14" spans="2:5" x14ac:dyDescent="0.25">
      <c r="B14" s="2"/>
      <c r="C14" s="6">
        <v>0</v>
      </c>
      <c r="E14" s="7">
        <v>0</v>
      </c>
    </row>
    <row r="15" spans="2:5" x14ac:dyDescent="0.25">
      <c r="B15" s="2"/>
      <c r="C15" s="6">
        <v>0</v>
      </c>
      <c r="E15" s="7">
        <v>0</v>
      </c>
    </row>
    <row r="16" spans="2:5" x14ac:dyDescent="0.25">
      <c r="B16" s="2"/>
      <c r="C16" s="6">
        <v>0</v>
      </c>
      <c r="E16" s="7">
        <v>0</v>
      </c>
    </row>
    <row r="17" spans="2:5" x14ac:dyDescent="0.25">
      <c r="B17" s="2"/>
      <c r="C17" s="6">
        <v>0</v>
      </c>
      <c r="E17" s="7">
        <v>0</v>
      </c>
    </row>
    <row r="18" spans="2:5" x14ac:dyDescent="0.25">
      <c r="B18" s="2"/>
      <c r="C18" s="6">
        <v>0</v>
      </c>
      <c r="E18" s="7">
        <v>0</v>
      </c>
    </row>
    <row r="19" spans="2:5" x14ac:dyDescent="0.25">
      <c r="B19" s="2"/>
      <c r="C19" s="6">
        <v>0</v>
      </c>
      <c r="E19" s="7">
        <v>0</v>
      </c>
    </row>
    <row r="20" spans="2:5" x14ac:dyDescent="0.25">
      <c r="B20" s="2"/>
      <c r="C20" s="6">
        <v>0</v>
      </c>
      <c r="E20" s="7">
        <v>0</v>
      </c>
    </row>
    <row r="21" spans="2:5" ht="20.25" thickBot="1" x14ac:dyDescent="0.3">
      <c r="B21" s="8" t="s">
        <v>9</v>
      </c>
      <c r="C21" s="5">
        <f>SUM(C13:C20)</f>
        <v>0</v>
      </c>
      <c r="D21" s="9" t="s">
        <v>9</v>
      </c>
      <c r="E21" s="10">
        <f>SUM(E13:E20)</f>
        <v>0</v>
      </c>
    </row>
    <row r="22" spans="2:5" ht="19.5" x14ac:dyDescent="0.25">
      <c r="B22" s="11" t="s">
        <v>1</v>
      </c>
      <c r="C22" s="25">
        <f>C4+C12-C21</f>
        <v>33592485</v>
      </c>
      <c r="D22" s="1" t="s">
        <v>7</v>
      </c>
      <c r="E22" s="25">
        <f>E4+E12-E21</f>
        <v>33592485</v>
      </c>
    </row>
    <row r="23" spans="2:5" ht="39" customHeight="1" x14ac:dyDescent="0.25">
      <c r="B23" s="2"/>
      <c r="E23" s="7"/>
    </row>
    <row r="24" spans="2:5" ht="19.5" x14ac:dyDescent="0.25">
      <c r="B24" s="11" t="s">
        <v>8</v>
      </c>
      <c r="C24" s="1"/>
      <c r="D24" s="1" t="s">
        <v>6</v>
      </c>
      <c r="E24" s="14"/>
    </row>
    <row r="25" spans="2:5" ht="51.75" customHeight="1" thickBot="1" x14ac:dyDescent="0.3">
      <c r="B25" s="15"/>
      <c r="C25" s="16"/>
      <c r="D25" s="16"/>
      <c r="E25" s="17"/>
    </row>
  </sheetData>
  <mergeCells count="3">
    <mergeCell ref="B1:D1"/>
    <mergeCell ref="E1:E2"/>
    <mergeCell ref="B2:D2"/>
  </mergeCells>
  <printOptions horizontalCentered="1"/>
  <pageMargins left="0" right="0" top="0" bottom="0.23622047244094499" header="0.31496062992126" footer="0.31496062992126"/>
  <pageSetup paperSize="9" scale="85" orientation="portrait" r:id="rId1"/>
  <ignoredErrors>
    <ignoredError sqref="C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سامان فاطمی کوتاه مدت</vt:lpstr>
      <vt:lpstr>سامان فاطمی جاری</vt:lpstr>
      <vt:lpstr>کشاورزی ملاصدرا</vt:lpstr>
      <vt:lpstr>صنعت و معدن کوتاه مدت (2)</vt:lpstr>
      <vt:lpstr>صنعت و معدن کوتاه مدت</vt:lpstr>
      <vt:lpstr>صنعت و معدن جاری</vt:lpstr>
      <vt:lpstr>ملت سازمان گسترش کوتاه مدت</vt:lpstr>
      <vt:lpstr>ملت سازمان گسترش کوتاه مدت ارزی</vt:lpstr>
      <vt:lpstr>ملت سازمان گسترش جاری</vt:lpstr>
      <vt:lpstr>تجارت مرکزی ارزی</vt:lpstr>
      <vt:lpstr>تجارت مرکزی پشتیبان</vt:lpstr>
      <vt:lpstr>تجارت مرکزی جاری</vt:lpstr>
      <vt:lpstr>تجارت اکو پشتیبان</vt:lpstr>
      <vt:lpstr>تجارت اکو پشتیبان (2)</vt:lpstr>
      <vt:lpstr>سپه بهبودی جاری </vt:lpstr>
      <vt:lpstr>تجارت اکو جاری</vt:lpstr>
      <vt:lpstr>اقتصاد کوتاه مدت</vt:lpstr>
      <vt:lpstr>اقتصاد جاری</vt:lpstr>
      <vt:lpstr>تطبیق آدیش-سپهر</vt:lpstr>
      <vt:lpstr>'اقتصاد جاری'!Print_Area</vt:lpstr>
      <vt:lpstr>'تجارت اکو پشتیبان'!Print_Area</vt:lpstr>
      <vt:lpstr>'تجارت اکو پشتیبان (2)'!Print_Area</vt:lpstr>
      <vt:lpstr>'تجارت اکو جاری'!Print_Area</vt:lpstr>
      <vt:lpstr>'تجارت مرکزی ارزی'!Print_Area</vt:lpstr>
      <vt:lpstr>'تجارت مرکزی پشتیبان'!Print_Area</vt:lpstr>
      <vt:lpstr>'تجارت مرکزی جاری'!Print_Area</vt:lpstr>
      <vt:lpstr>'تطبیق آدیش-سپهر'!Print_Area</vt:lpstr>
      <vt:lpstr>'سپه بهبودی جاری '!Print_Area</vt:lpstr>
      <vt:lpstr>'صنعت و معدن جاری'!Print_Area</vt:lpstr>
      <vt:lpstr>'صنعت و معدن کوتاه مدت'!Print_Area</vt:lpstr>
      <vt:lpstr>'صنعت و معدن کوتاه مدت (2)'!Print_Area</vt:lpstr>
      <vt:lpstr>'کشاورزی ملاصدرا'!Print_Area</vt:lpstr>
      <vt:lpstr>'ملت سازمان گسترش جاری'!Print_Area</vt:lpstr>
      <vt:lpstr>'ملت سازمان گسترش کوتاه مدت ارزی'!Print_Area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Soheila Badrlou</dc:creator>
  <cp:lastModifiedBy>Sepideh Japalaghi</cp:lastModifiedBy>
  <cp:lastPrinted>2025-03-08T07:41:21Z</cp:lastPrinted>
  <dcterms:created xsi:type="dcterms:W3CDTF">2021-04-04T06:56:24Z</dcterms:created>
  <dcterms:modified xsi:type="dcterms:W3CDTF">2025-03-08T08:04:32Z</dcterms:modified>
</cp:coreProperties>
</file>