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\\fp\Finance\Adish Refinery\Adish Group\OLD Personal\Hosseini\تامین کنندگان و پیمانکاران\صباکارا ق 125\"/>
    </mc:Choice>
  </mc:AlternateContent>
  <xr:revisionPtr revIDLastSave="0" documentId="13_ncr:1_{7070DB7B-23E0-428B-8CC1-1437C35404AD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SACR-PL-SAB-125-001" sheetId="7" r:id="rId1"/>
    <sheet name="SACR-PL-SAB-125-002" sheetId="3" r:id="rId2"/>
    <sheet name="اضافات" sheetId="4" r:id="rId3"/>
    <sheet name="قرارداد" sheetId="5" r:id="rId4"/>
    <sheet name="final" sheetId="6" r:id="rId5"/>
  </sheets>
  <definedNames>
    <definedName name="_xlnm._FilterDatabase" localSheetId="4" hidden="1">final!$A$5:$O$274</definedName>
    <definedName name="_xlnm._FilterDatabase" localSheetId="1" hidden="1">'SACR-PL-SAB-125-002'!$A$1:$L$141</definedName>
    <definedName name="_xlnm._FilterDatabase" localSheetId="2" hidden="1">اضافات!$A$1:$N$119</definedName>
    <definedName name="_xlnm._FilterDatabase" localSheetId="3" hidden="1">قرارداد!$A$1:$L$157</definedName>
    <definedName name="_xlnm.Print_Area" localSheetId="4">final!$A$1:$O$274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4" i="6" l="1"/>
  <c r="K274" i="6"/>
  <c r="M28" i="6"/>
  <c r="N28" i="6" s="1"/>
  <c r="M29" i="6"/>
  <c r="N29" i="6" s="1"/>
  <c r="M30" i="6"/>
  <c r="N30" i="6" s="1"/>
  <c r="M31" i="6"/>
  <c r="N31" i="6" s="1"/>
  <c r="M32" i="6"/>
  <c r="N32" i="6" s="1"/>
  <c r="M33" i="6"/>
  <c r="N33" i="6" s="1"/>
  <c r="M34" i="6"/>
  <c r="N34" i="6" s="1"/>
  <c r="M35" i="6"/>
  <c r="N35" i="6" s="1"/>
  <c r="M36" i="6"/>
  <c r="N36" i="6" s="1"/>
  <c r="M37" i="6"/>
  <c r="N37" i="6" s="1"/>
  <c r="M38" i="6"/>
  <c r="N38" i="6" s="1"/>
  <c r="M39" i="6"/>
  <c r="N39" i="6" s="1"/>
  <c r="M40" i="6"/>
  <c r="N40" i="6" s="1"/>
  <c r="M41" i="6"/>
  <c r="N41" i="6" s="1"/>
  <c r="M42" i="6"/>
  <c r="N42" i="6" s="1"/>
  <c r="M43" i="6"/>
  <c r="N43" i="6" s="1"/>
  <c r="M44" i="6"/>
  <c r="N44" i="6" s="1"/>
  <c r="M45" i="6"/>
  <c r="N45" i="6" s="1"/>
  <c r="M46" i="6"/>
  <c r="N46" i="6" s="1"/>
  <c r="M66" i="6"/>
  <c r="N66" i="6" s="1"/>
  <c r="M67" i="6"/>
  <c r="N67" i="6" s="1"/>
  <c r="M68" i="6"/>
  <c r="N68" i="6" s="1"/>
  <c r="M69" i="6"/>
  <c r="N69" i="6" s="1"/>
  <c r="M70" i="6"/>
  <c r="N70" i="6" s="1"/>
  <c r="M71" i="6"/>
  <c r="N71" i="6" s="1"/>
  <c r="M72" i="6"/>
  <c r="N72" i="6" s="1"/>
  <c r="M73" i="6"/>
  <c r="N73" i="6" s="1"/>
  <c r="M74" i="6"/>
  <c r="N74" i="6" s="1"/>
  <c r="M75" i="6"/>
  <c r="N75" i="6" s="1"/>
  <c r="M76" i="6"/>
  <c r="N76" i="6" s="1"/>
  <c r="M77" i="6"/>
  <c r="N77" i="6" s="1"/>
  <c r="M78" i="6"/>
  <c r="N78" i="6" s="1"/>
  <c r="M79" i="6"/>
  <c r="N79" i="6" s="1"/>
  <c r="M80" i="6"/>
  <c r="N80" i="6" s="1"/>
  <c r="M81" i="6"/>
  <c r="N81" i="6" s="1"/>
  <c r="M82" i="6"/>
  <c r="N82" i="6" s="1"/>
  <c r="M83" i="6"/>
  <c r="N83" i="6" s="1"/>
  <c r="M84" i="6"/>
  <c r="N84" i="6" s="1"/>
  <c r="M85" i="6"/>
  <c r="N85" i="6" s="1"/>
  <c r="M86" i="6"/>
  <c r="N86" i="6" s="1"/>
  <c r="M87" i="6"/>
  <c r="N87" i="6" s="1"/>
  <c r="M88" i="6"/>
  <c r="N88" i="6" s="1"/>
  <c r="M89" i="6"/>
  <c r="N89" i="6" s="1"/>
  <c r="M90" i="6"/>
  <c r="N90" i="6" s="1"/>
  <c r="M91" i="6"/>
  <c r="N91" i="6" s="1"/>
  <c r="M92" i="6"/>
  <c r="N92" i="6" s="1"/>
  <c r="M93" i="6"/>
  <c r="N93" i="6" s="1"/>
  <c r="M94" i="6"/>
  <c r="N94" i="6" s="1"/>
  <c r="M95" i="6"/>
  <c r="N95" i="6" s="1"/>
  <c r="M96" i="6"/>
  <c r="N96" i="6" s="1"/>
  <c r="M97" i="6"/>
  <c r="N97" i="6" s="1"/>
  <c r="M98" i="6"/>
  <c r="N98" i="6" s="1"/>
  <c r="M99" i="6"/>
  <c r="N99" i="6" s="1"/>
  <c r="M100" i="6"/>
  <c r="N100" i="6" s="1"/>
  <c r="M101" i="6"/>
  <c r="N101" i="6" s="1"/>
  <c r="M102" i="6"/>
  <c r="N102" i="6" s="1"/>
  <c r="M103" i="6"/>
  <c r="N103" i="6" s="1"/>
  <c r="M104" i="6"/>
  <c r="N104" i="6" s="1"/>
  <c r="M105" i="6"/>
  <c r="N105" i="6" s="1"/>
  <c r="M106" i="6"/>
  <c r="N106" i="6" s="1"/>
  <c r="M135" i="6"/>
  <c r="N135" i="6" s="1"/>
  <c r="M136" i="6"/>
  <c r="N136" i="6" s="1"/>
  <c r="M137" i="6"/>
  <c r="N137" i="6" s="1"/>
  <c r="M138" i="6"/>
  <c r="N138" i="6" s="1"/>
  <c r="M139" i="6"/>
  <c r="N139" i="6" s="1"/>
  <c r="M140" i="6"/>
  <c r="N140" i="6" s="1"/>
  <c r="M141" i="6"/>
  <c r="N141" i="6" s="1"/>
  <c r="M142" i="6"/>
  <c r="N142" i="6" s="1"/>
  <c r="M143" i="6"/>
  <c r="N143" i="6" s="1"/>
  <c r="M144" i="6"/>
  <c r="N144" i="6" s="1"/>
  <c r="M145" i="6"/>
  <c r="N145" i="6" s="1"/>
  <c r="M146" i="6"/>
  <c r="N146" i="6" s="1"/>
  <c r="M147" i="6"/>
  <c r="N147" i="6" s="1"/>
  <c r="M148" i="6"/>
  <c r="N148" i="6" s="1"/>
  <c r="M149" i="6"/>
  <c r="N149" i="6" s="1"/>
  <c r="M150" i="6"/>
  <c r="N150" i="6" s="1"/>
  <c r="M151" i="6"/>
  <c r="N151" i="6" s="1"/>
  <c r="M152" i="6"/>
  <c r="N152" i="6" s="1"/>
  <c r="M153" i="6"/>
  <c r="N153" i="6" s="1"/>
  <c r="M154" i="6"/>
  <c r="N154" i="6" s="1"/>
  <c r="M155" i="6"/>
  <c r="N155" i="6" s="1"/>
  <c r="M156" i="6"/>
  <c r="N156" i="6" s="1"/>
  <c r="M157" i="6"/>
  <c r="N157" i="6" s="1"/>
  <c r="M158" i="6"/>
  <c r="N158" i="6" s="1"/>
  <c r="M161" i="6"/>
  <c r="N161" i="6" s="1"/>
  <c r="M162" i="6"/>
  <c r="N162" i="6" s="1"/>
  <c r="M163" i="6"/>
  <c r="N163" i="6" s="1"/>
  <c r="M167" i="6"/>
  <c r="N167" i="6" s="1"/>
  <c r="M168" i="6"/>
  <c r="N168" i="6" s="1"/>
  <c r="M173" i="6"/>
  <c r="N173" i="6" s="1"/>
  <c r="M174" i="6"/>
  <c r="N174" i="6" s="1"/>
  <c r="M175" i="6"/>
  <c r="N175" i="6" s="1"/>
  <c r="M182" i="6"/>
  <c r="N182" i="6" s="1"/>
  <c r="M183" i="6"/>
  <c r="N183" i="6" s="1"/>
  <c r="M187" i="6"/>
  <c r="N187" i="6" s="1"/>
  <c r="M188" i="6"/>
  <c r="N188" i="6" s="1"/>
  <c r="M192" i="6"/>
  <c r="N192" i="6" s="1"/>
  <c r="M193" i="6"/>
  <c r="N193" i="6" s="1"/>
  <c r="M194" i="6"/>
  <c r="N194" i="6" s="1"/>
  <c r="M201" i="6"/>
  <c r="N201" i="6" s="1"/>
  <c r="M202" i="6"/>
  <c r="N202" i="6" s="1"/>
  <c r="M206" i="6"/>
  <c r="N206" i="6" s="1"/>
  <c r="M207" i="6"/>
  <c r="N207" i="6" s="1"/>
  <c r="M211" i="6"/>
  <c r="N211" i="6" s="1"/>
  <c r="M212" i="6"/>
  <c r="N212" i="6" s="1"/>
  <c r="M216" i="6"/>
  <c r="N216" i="6" s="1"/>
  <c r="M217" i="6"/>
  <c r="N217" i="6" s="1"/>
  <c r="M221" i="6"/>
  <c r="N221" i="6" s="1"/>
  <c r="M226" i="6"/>
  <c r="N226" i="6" s="1"/>
  <c r="M227" i="6"/>
  <c r="N227" i="6" s="1"/>
  <c r="M228" i="6"/>
  <c r="N228" i="6" s="1"/>
  <c r="M233" i="6"/>
  <c r="N233" i="6" s="1"/>
  <c r="M234" i="6"/>
  <c r="N234" i="6" s="1"/>
  <c r="M235" i="6"/>
  <c r="N235" i="6" s="1"/>
  <c r="M240" i="6"/>
  <c r="N240" i="6" s="1"/>
  <c r="M241" i="6"/>
  <c r="N241" i="6" s="1"/>
  <c r="M245" i="6"/>
  <c r="N245" i="6" s="1"/>
  <c r="M246" i="6"/>
  <c r="N246" i="6" s="1"/>
  <c r="M250" i="6"/>
  <c r="N250" i="6" s="1"/>
  <c r="M251" i="6"/>
  <c r="N251" i="6" s="1"/>
  <c r="M252" i="6"/>
  <c r="N252" i="6" s="1"/>
  <c r="M256" i="6"/>
  <c r="N256" i="6" s="1"/>
  <c r="M257" i="6"/>
  <c r="N257" i="6" s="1"/>
  <c r="M261" i="6"/>
  <c r="N261" i="6" s="1"/>
  <c r="M262" i="6"/>
  <c r="N262" i="6" s="1"/>
  <c r="M266" i="6"/>
  <c r="N266" i="6" s="1"/>
  <c r="M267" i="6"/>
  <c r="N267" i="6" s="1"/>
  <c r="M269" i="6"/>
  <c r="N269" i="6" s="1"/>
  <c r="M272" i="6"/>
  <c r="N272" i="6" s="1"/>
  <c r="M273" i="6"/>
  <c r="N273" i="6" s="1"/>
  <c r="I274" i="6"/>
  <c r="E274" i="6"/>
  <c r="O158" i="6" l="1"/>
  <c r="O163" i="6"/>
  <c r="C288" i="6"/>
  <c r="E287" i="6"/>
  <c r="G287" i="6" s="1"/>
  <c r="E286" i="6"/>
  <c r="G286" i="6" s="1"/>
  <c r="E279" i="6"/>
  <c r="G279" i="6" s="1"/>
  <c r="E280" i="6"/>
  <c r="G280" i="6" s="1"/>
  <c r="E281" i="6"/>
  <c r="G281" i="6" s="1"/>
  <c r="E282" i="6"/>
  <c r="G282" i="6" s="1"/>
  <c r="E283" i="6"/>
  <c r="G283" i="6" s="1"/>
  <c r="E284" i="6"/>
  <c r="G284" i="6" s="1"/>
  <c r="E285" i="6"/>
  <c r="G285" i="6" s="1"/>
  <c r="E278" i="6"/>
  <c r="G278" i="6" s="1"/>
  <c r="O135" i="6"/>
  <c r="O136" i="6"/>
  <c r="O137" i="6"/>
  <c r="O138" i="6"/>
  <c r="O139" i="6"/>
  <c r="O140" i="6"/>
  <c r="O141" i="6"/>
  <c r="O143" i="6"/>
  <c r="O144" i="6"/>
  <c r="O145" i="6"/>
  <c r="O146" i="6"/>
  <c r="O147" i="6"/>
  <c r="O148" i="6"/>
  <c r="O149" i="6"/>
  <c r="O150" i="6"/>
  <c r="O151" i="6"/>
  <c r="O152" i="6"/>
  <c r="O153" i="6"/>
  <c r="J271" i="6"/>
  <c r="J270" i="6"/>
  <c r="J268" i="6"/>
  <c r="J265" i="6"/>
  <c r="J264" i="6"/>
  <c r="J263" i="6"/>
  <c r="J260" i="6"/>
  <c r="J259" i="6"/>
  <c r="J258" i="6"/>
  <c r="J255" i="6"/>
  <c r="J254" i="6"/>
  <c r="J253" i="6"/>
  <c r="J249" i="6"/>
  <c r="J248" i="6"/>
  <c r="J247" i="6"/>
  <c r="J244" i="6"/>
  <c r="J243" i="6"/>
  <c r="J242" i="6"/>
  <c r="J239" i="6"/>
  <c r="J238" i="6"/>
  <c r="J237" i="6"/>
  <c r="J236" i="6"/>
  <c r="J232" i="6"/>
  <c r="J231" i="6"/>
  <c r="J230" i="6"/>
  <c r="J229" i="6"/>
  <c r="J225" i="6"/>
  <c r="J224" i="6"/>
  <c r="J223" i="6"/>
  <c r="J222" i="6"/>
  <c r="J220" i="6"/>
  <c r="J219" i="6"/>
  <c r="J218" i="6"/>
  <c r="J215" i="6"/>
  <c r="J214" i="6"/>
  <c r="J213" i="6"/>
  <c r="J210" i="6"/>
  <c r="J209" i="6"/>
  <c r="J208" i="6"/>
  <c r="J205" i="6"/>
  <c r="J204" i="6"/>
  <c r="J203" i="6"/>
  <c r="J200" i="6"/>
  <c r="J199" i="6"/>
  <c r="J198" i="6"/>
  <c r="J197" i="6"/>
  <c r="J196" i="6"/>
  <c r="J195" i="6"/>
  <c r="J191" i="6"/>
  <c r="J190" i="6"/>
  <c r="J189" i="6"/>
  <c r="J186" i="6"/>
  <c r="J185" i="6"/>
  <c r="J184" i="6"/>
  <c r="J181" i="6"/>
  <c r="J180" i="6"/>
  <c r="J179" i="6"/>
  <c r="J178" i="6"/>
  <c r="J177" i="6"/>
  <c r="J176" i="6"/>
  <c r="J172" i="6"/>
  <c r="J171" i="6"/>
  <c r="J170" i="6"/>
  <c r="J169" i="6"/>
  <c r="J166" i="6"/>
  <c r="J165" i="6"/>
  <c r="J164" i="6"/>
  <c r="J160" i="6"/>
  <c r="J159" i="6"/>
  <c r="G238" i="6"/>
  <c r="G268" i="6"/>
  <c r="G267" i="6"/>
  <c r="G259" i="6"/>
  <c r="G252" i="6"/>
  <c r="G245" i="6"/>
  <c r="G237" i="6"/>
  <c r="G226" i="6"/>
  <c r="G214" i="6"/>
  <c r="G207" i="6"/>
  <c r="G201" i="6"/>
  <c r="G192" i="6"/>
  <c r="G183" i="6"/>
  <c r="G176" i="6"/>
  <c r="G174" i="6"/>
  <c r="G167" i="6"/>
  <c r="G165" i="6"/>
  <c r="G244" i="6"/>
  <c r="G243" i="6"/>
  <c r="G242" i="6"/>
  <c r="G241" i="6"/>
  <c r="G240" i="6"/>
  <c r="G239" i="6"/>
  <c r="G236" i="6"/>
  <c r="G235" i="6"/>
  <c r="G234" i="6"/>
  <c r="G233" i="6"/>
  <c r="G232" i="6"/>
  <c r="G231" i="6"/>
  <c r="G230" i="6"/>
  <c r="G229" i="6"/>
  <c r="G228" i="6"/>
  <c r="G227" i="6"/>
  <c r="G225" i="6"/>
  <c r="G224" i="6"/>
  <c r="G223" i="6"/>
  <c r="G222" i="6"/>
  <c r="G210" i="6"/>
  <c r="G209" i="6"/>
  <c r="G208" i="6"/>
  <c r="G206" i="6"/>
  <c r="G205" i="6"/>
  <c r="G204" i="6"/>
  <c r="G203" i="6"/>
  <c r="G202" i="6"/>
  <c r="G200" i="6"/>
  <c r="G199" i="6"/>
  <c r="G198" i="6"/>
  <c r="G197" i="6"/>
  <c r="G196" i="6"/>
  <c r="G195" i="6"/>
  <c r="G194" i="6"/>
  <c r="G193" i="6"/>
  <c r="G191" i="6"/>
  <c r="G190" i="6"/>
  <c r="G189" i="6"/>
  <c r="G188" i="6"/>
  <c r="G187" i="6"/>
  <c r="G186" i="6"/>
  <c r="G185" i="6"/>
  <c r="G184" i="6"/>
  <c r="G182" i="6"/>
  <c r="G181" i="6"/>
  <c r="G180" i="6"/>
  <c r="G179" i="6"/>
  <c r="G178" i="6"/>
  <c r="G177" i="6"/>
  <c r="G175" i="6"/>
  <c r="G173" i="6"/>
  <c r="G172" i="6"/>
  <c r="G171" i="6"/>
  <c r="G170" i="6"/>
  <c r="G169" i="6"/>
  <c r="G168" i="6"/>
  <c r="G166" i="6"/>
  <c r="G164" i="6"/>
  <c r="G163" i="6"/>
  <c r="G162" i="6"/>
  <c r="G161" i="6"/>
  <c r="G160" i="6"/>
  <c r="G159" i="6"/>
  <c r="G158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0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47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6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212" i="6"/>
  <c r="G211" i="6"/>
  <c r="G157" i="6"/>
  <c r="G156" i="6"/>
  <c r="G155" i="6"/>
  <c r="G154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262" i="6"/>
  <c r="G261" i="6"/>
  <c r="G260" i="6"/>
  <c r="G258" i="6"/>
  <c r="G257" i="6"/>
  <c r="G256" i="6"/>
  <c r="G255" i="6"/>
  <c r="G254" i="6"/>
  <c r="G253" i="6"/>
  <c r="G251" i="6"/>
  <c r="G250" i="6"/>
  <c r="G249" i="6"/>
  <c r="G248" i="6"/>
  <c r="G247" i="6"/>
  <c r="G246" i="6"/>
  <c r="G221" i="6"/>
  <c r="G220" i="6"/>
  <c r="G219" i="6"/>
  <c r="G218" i="6"/>
  <c r="G217" i="6"/>
  <c r="G216" i="6"/>
  <c r="G215" i="6"/>
  <c r="G213" i="6"/>
  <c r="G273" i="6"/>
  <c r="G272" i="6"/>
  <c r="G271" i="6"/>
  <c r="G270" i="6"/>
  <c r="G269" i="6"/>
  <c r="G266" i="6"/>
  <c r="G265" i="6"/>
  <c r="G264" i="6"/>
  <c r="G263" i="6"/>
  <c r="K153" i="5"/>
  <c r="K152" i="5"/>
  <c r="K151" i="5"/>
  <c r="K150" i="5"/>
  <c r="K149" i="5"/>
  <c r="K148" i="5"/>
  <c r="K147" i="5"/>
  <c r="K146" i="5"/>
  <c r="K145" i="5"/>
  <c r="K144" i="5"/>
  <c r="K143" i="5"/>
  <c r="K142" i="5"/>
  <c r="K141" i="5"/>
  <c r="K140" i="5"/>
  <c r="K139" i="5"/>
  <c r="K138" i="5"/>
  <c r="K137" i="5"/>
  <c r="K136" i="5"/>
  <c r="K135" i="5"/>
  <c r="K134" i="5"/>
  <c r="K133" i="5"/>
  <c r="K132" i="5"/>
  <c r="K131" i="5"/>
  <c r="K130" i="5"/>
  <c r="K129" i="5"/>
  <c r="K128" i="5"/>
  <c r="K127" i="5"/>
  <c r="K126" i="5"/>
  <c r="K125" i="5"/>
  <c r="K124" i="5"/>
  <c r="K123" i="5"/>
  <c r="K122" i="5"/>
  <c r="K121" i="5"/>
  <c r="K120" i="5"/>
  <c r="K119" i="5"/>
  <c r="K118" i="5"/>
  <c r="K117" i="5"/>
  <c r="K116" i="5"/>
  <c r="K115" i="5"/>
  <c r="K114" i="5"/>
  <c r="K113" i="5"/>
  <c r="K112" i="5"/>
  <c r="K111" i="5"/>
  <c r="K110" i="5"/>
  <c r="K109" i="5"/>
  <c r="K108" i="5"/>
  <c r="K107" i="5"/>
  <c r="K106" i="5"/>
  <c r="K105" i="5"/>
  <c r="K104" i="5"/>
  <c r="K103" i="5"/>
  <c r="K102" i="5"/>
  <c r="K101" i="5"/>
  <c r="K100" i="5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K2" i="5"/>
  <c r="J274" i="6" l="1"/>
  <c r="M7" i="6"/>
  <c r="N7" i="6" s="1"/>
  <c r="M131" i="6"/>
  <c r="N131" i="6" s="1"/>
  <c r="M18" i="6"/>
  <c r="N18" i="6" s="1"/>
  <c r="M47" i="6"/>
  <c r="N47" i="6" s="1"/>
  <c r="M54" i="6"/>
  <c r="N54" i="6" s="1"/>
  <c r="M130" i="6"/>
  <c r="N130" i="6" s="1"/>
  <c r="M118" i="6"/>
  <c r="N118" i="6" s="1"/>
  <c r="M165" i="6"/>
  <c r="N165" i="6" s="1"/>
  <c r="M184" i="6"/>
  <c r="N184" i="6" s="1"/>
  <c r="M203" i="6"/>
  <c r="N203" i="6" s="1"/>
  <c r="M222" i="6"/>
  <c r="N222" i="6" s="1"/>
  <c r="M242" i="6"/>
  <c r="N242" i="6" s="1"/>
  <c r="M263" i="6"/>
  <c r="N263" i="6" s="1"/>
  <c r="M19" i="6"/>
  <c r="N19" i="6" s="1"/>
  <c r="M55" i="6"/>
  <c r="N55" i="6" s="1"/>
  <c r="M119" i="6"/>
  <c r="N119" i="6" s="1"/>
  <c r="M17" i="6"/>
  <c r="N17" i="6" s="1"/>
  <c r="M65" i="6"/>
  <c r="N65" i="6" s="1"/>
  <c r="M53" i="6"/>
  <c r="N53" i="6" s="1"/>
  <c r="M129" i="6"/>
  <c r="N129" i="6" s="1"/>
  <c r="M117" i="6"/>
  <c r="N117" i="6" s="1"/>
  <c r="M166" i="6"/>
  <c r="N166" i="6" s="1"/>
  <c r="M185" i="6"/>
  <c r="N185" i="6" s="1"/>
  <c r="M204" i="6"/>
  <c r="O204" i="6" s="1"/>
  <c r="M223" i="6"/>
  <c r="N223" i="6" s="1"/>
  <c r="M243" i="6"/>
  <c r="N243" i="6" s="1"/>
  <c r="M264" i="6"/>
  <c r="N264" i="6" s="1"/>
  <c r="M16" i="6"/>
  <c r="N16" i="6" s="1"/>
  <c r="M64" i="6"/>
  <c r="N64" i="6" s="1"/>
  <c r="M52" i="6"/>
  <c r="N52" i="6" s="1"/>
  <c r="M128" i="6"/>
  <c r="N128" i="6" s="1"/>
  <c r="M116" i="6"/>
  <c r="N116" i="6" s="1"/>
  <c r="M169" i="6"/>
  <c r="N169" i="6" s="1"/>
  <c r="M186" i="6"/>
  <c r="N186" i="6" s="1"/>
  <c r="M205" i="6"/>
  <c r="N205" i="6" s="1"/>
  <c r="M224" i="6"/>
  <c r="O224" i="6" s="1"/>
  <c r="M244" i="6"/>
  <c r="N244" i="6" s="1"/>
  <c r="M265" i="6"/>
  <c r="N265" i="6" s="1"/>
  <c r="M27" i="6"/>
  <c r="N27" i="6" s="1"/>
  <c r="M15" i="6"/>
  <c r="N15" i="6" s="1"/>
  <c r="M63" i="6"/>
  <c r="N63" i="6" s="1"/>
  <c r="M51" i="6"/>
  <c r="N51" i="6" s="1"/>
  <c r="M127" i="6"/>
  <c r="N127" i="6" s="1"/>
  <c r="M115" i="6"/>
  <c r="N115" i="6" s="1"/>
  <c r="M170" i="6"/>
  <c r="N170" i="6" s="1"/>
  <c r="M189" i="6"/>
  <c r="N189" i="6" s="1"/>
  <c r="M208" i="6"/>
  <c r="N208" i="6" s="1"/>
  <c r="M225" i="6"/>
  <c r="N225" i="6" s="1"/>
  <c r="M247" i="6"/>
  <c r="N247" i="6" s="1"/>
  <c r="M268" i="6"/>
  <c r="N268" i="6" s="1"/>
  <c r="M200" i="6"/>
  <c r="N200" i="6" s="1"/>
  <c r="M26" i="6"/>
  <c r="N26" i="6" s="1"/>
  <c r="M14" i="6"/>
  <c r="N14" i="6" s="1"/>
  <c r="M62" i="6"/>
  <c r="N62" i="6" s="1"/>
  <c r="M50" i="6"/>
  <c r="N50" i="6" s="1"/>
  <c r="M126" i="6"/>
  <c r="N126" i="6" s="1"/>
  <c r="M114" i="6"/>
  <c r="N114" i="6" s="1"/>
  <c r="M171" i="6"/>
  <c r="N171" i="6" s="1"/>
  <c r="M190" i="6"/>
  <c r="N190" i="6" s="1"/>
  <c r="M209" i="6"/>
  <c r="N209" i="6" s="1"/>
  <c r="M229" i="6"/>
  <c r="N229" i="6" s="1"/>
  <c r="M248" i="6"/>
  <c r="N248" i="6" s="1"/>
  <c r="M270" i="6"/>
  <c r="N270" i="6" s="1"/>
  <c r="M260" i="6"/>
  <c r="N260" i="6" s="1"/>
  <c r="M25" i="6"/>
  <c r="N25" i="6" s="1"/>
  <c r="M13" i="6"/>
  <c r="N13" i="6" s="1"/>
  <c r="M61" i="6"/>
  <c r="N61" i="6" s="1"/>
  <c r="M49" i="6"/>
  <c r="N49" i="6" s="1"/>
  <c r="M125" i="6"/>
  <c r="N125" i="6" s="1"/>
  <c r="M113" i="6"/>
  <c r="N113" i="6" s="1"/>
  <c r="M172" i="6"/>
  <c r="N172" i="6" s="1"/>
  <c r="M191" i="6"/>
  <c r="N191" i="6" s="1"/>
  <c r="M210" i="6"/>
  <c r="N210" i="6" s="1"/>
  <c r="M230" i="6"/>
  <c r="N230" i="6" s="1"/>
  <c r="M249" i="6"/>
  <c r="N249" i="6" s="1"/>
  <c r="M271" i="6"/>
  <c r="N271" i="6" s="1"/>
  <c r="M181" i="6"/>
  <c r="N181" i="6" s="1"/>
  <c r="M24" i="6"/>
  <c r="N24" i="6" s="1"/>
  <c r="M12" i="6"/>
  <c r="N12" i="6" s="1"/>
  <c r="M60" i="6"/>
  <c r="N60" i="6" s="1"/>
  <c r="M48" i="6"/>
  <c r="N48" i="6" s="1"/>
  <c r="M124" i="6"/>
  <c r="N124" i="6" s="1"/>
  <c r="M112" i="6"/>
  <c r="N112" i="6" s="1"/>
  <c r="M176" i="6"/>
  <c r="O176" i="6" s="1"/>
  <c r="M195" i="6"/>
  <c r="N195" i="6" s="1"/>
  <c r="M213" i="6"/>
  <c r="N213" i="6" s="1"/>
  <c r="M231" i="6"/>
  <c r="N231" i="6" s="1"/>
  <c r="M253" i="6"/>
  <c r="N253" i="6" s="1"/>
  <c r="M239" i="6"/>
  <c r="N239" i="6" s="1"/>
  <c r="M23" i="6"/>
  <c r="N23" i="6" s="1"/>
  <c r="M11" i="6"/>
  <c r="N11" i="6" s="1"/>
  <c r="M59" i="6"/>
  <c r="N59" i="6" s="1"/>
  <c r="M107" i="6"/>
  <c r="N107" i="6" s="1"/>
  <c r="M123" i="6"/>
  <c r="N123" i="6" s="1"/>
  <c r="M111" i="6"/>
  <c r="N111" i="6" s="1"/>
  <c r="M177" i="6"/>
  <c r="N177" i="6" s="1"/>
  <c r="M196" i="6"/>
  <c r="N196" i="6" s="1"/>
  <c r="M214" i="6"/>
  <c r="N214" i="6" s="1"/>
  <c r="M232" i="6"/>
  <c r="N232" i="6" s="1"/>
  <c r="M254" i="6"/>
  <c r="N254" i="6" s="1"/>
  <c r="M22" i="6"/>
  <c r="N22" i="6" s="1"/>
  <c r="M10" i="6"/>
  <c r="N10" i="6" s="1"/>
  <c r="M58" i="6"/>
  <c r="N58" i="6" s="1"/>
  <c r="M134" i="6"/>
  <c r="N134" i="6" s="1"/>
  <c r="M122" i="6"/>
  <c r="N122" i="6" s="1"/>
  <c r="M110" i="6"/>
  <c r="N110" i="6" s="1"/>
  <c r="M178" i="6"/>
  <c r="O178" i="6" s="1"/>
  <c r="M197" i="6"/>
  <c r="O197" i="6" s="1"/>
  <c r="M215" i="6"/>
  <c r="N215" i="6" s="1"/>
  <c r="M236" i="6"/>
  <c r="N236" i="6" s="1"/>
  <c r="M255" i="6"/>
  <c r="N255" i="6" s="1"/>
  <c r="M164" i="6"/>
  <c r="N164" i="6" s="1"/>
  <c r="M21" i="6"/>
  <c r="N21" i="6" s="1"/>
  <c r="M9" i="6"/>
  <c r="N9" i="6" s="1"/>
  <c r="M57" i="6"/>
  <c r="N57" i="6" s="1"/>
  <c r="M133" i="6"/>
  <c r="N133" i="6" s="1"/>
  <c r="M121" i="6"/>
  <c r="N121" i="6" s="1"/>
  <c r="M109" i="6"/>
  <c r="N109" i="6" s="1"/>
  <c r="M159" i="6"/>
  <c r="N159" i="6" s="1"/>
  <c r="M179" i="6"/>
  <c r="O179" i="6" s="1"/>
  <c r="M198" i="6"/>
  <c r="N198" i="6" s="1"/>
  <c r="M218" i="6"/>
  <c r="N218" i="6" s="1"/>
  <c r="M237" i="6"/>
  <c r="N237" i="6" s="1"/>
  <c r="M258" i="6"/>
  <c r="N258" i="6" s="1"/>
  <c r="M220" i="6"/>
  <c r="N220" i="6" s="1"/>
  <c r="M20" i="6"/>
  <c r="N20" i="6" s="1"/>
  <c r="M8" i="6"/>
  <c r="N8" i="6" s="1"/>
  <c r="M56" i="6"/>
  <c r="N56" i="6" s="1"/>
  <c r="M132" i="6"/>
  <c r="N132" i="6" s="1"/>
  <c r="M120" i="6"/>
  <c r="N120" i="6" s="1"/>
  <c r="M108" i="6"/>
  <c r="N108" i="6" s="1"/>
  <c r="M160" i="6"/>
  <c r="N160" i="6" s="1"/>
  <c r="M180" i="6"/>
  <c r="N180" i="6" s="1"/>
  <c r="M199" i="6"/>
  <c r="N199" i="6" s="1"/>
  <c r="M219" i="6"/>
  <c r="N219" i="6" s="1"/>
  <c r="M238" i="6"/>
  <c r="N238" i="6" s="1"/>
  <c r="M259" i="6"/>
  <c r="N259" i="6" s="1"/>
  <c r="M6" i="6"/>
  <c r="G274" i="6"/>
  <c r="E288" i="6"/>
  <c r="G288" i="6"/>
  <c r="O265" i="6"/>
  <c r="O247" i="6"/>
  <c r="O264" i="6"/>
  <c r="O142" i="6"/>
  <c r="O173" i="6"/>
  <c r="O256" i="6"/>
  <c r="O202" i="6"/>
  <c r="O155" i="6"/>
  <c r="O250" i="6"/>
  <c r="O100" i="6"/>
  <c r="O94" i="6"/>
  <c r="O88" i="6"/>
  <c r="O76" i="6"/>
  <c r="O70" i="6"/>
  <c r="O46" i="6"/>
  <c r="O40" i="6"/>
  <c r="O34" i="6"/>
  <c r="O257" i="6"/>
  <c r="O35" i="6"/>
  <c r="O41" i="6"/>
  <c r="O71" i="6"/>
  <c r="O77" i="6"/>
  <c r="O89" i="6"/>
  <c r="O95" i="6"/>
  <c r="O101" i="6"/>
  <c r="O161" i="6"/>
  <c r="O227" i="6"/>
  <c r="O233" i="6"/>
  <c r="O240" i="6"/>
  <c r="O243" i="6"/>
  <c r="O272" i="6"/>
  <c r="O206" i="6"/>
  <c r="O194" i="6"/>
  <c r="O156" i="6"/>
  <c r="O83" i="6"/>
  <c r="O266" i="6"/>
  <c r="O273" i="6"/>
  <c r="O221" i="6"/>
  <c r="O251" i="6"/>
  <c r="O188" i="6"/>
  <c r="O235" i="6"/>
  <c r="O217" i="6"/>
  <c r="O193" i="6"/>
  <c r="O187" i="6"/>
  <c r="O175" i="6"/>
  <c r="O104" i="6"/>
  <c r="O98" i="6"/>
  <c r="O92" i="6"/>
  <c r="O86" i="6"/>
  <c r="O74" i="6"/>
  <c r="O68" i="6"/>
  <c r="O44" i="6"/>
  <c r="O38" i="6"/>
  <c r="O32" i="6"/>
  <c r="O154" i="6"/>
  <c r="O33" i="6"/>
  <c r="O36" i="6"/>
  <c r="O39" i="6"/>
  <c r="O42" i="6"/>
  <c r="O45" i="6"/>
  <c r="O66" i="6"/>
  <c r="O69" i="6"/>
  <c r="O72" i="6"/>
  <c r="O75" i="6"/>
  <c r="O78" i="6"/>
  <c r="O84" i="6"/>
  <c r="O87" i="6"/>
  <c r="O90" i="6"/>
  <c r="O93" i="6"/>
  <c r="O96" i="6"/>
  <c r="O99" i="6"/>
  <c r="O102" i="6"/>
  <c r="O182" i="6"/>
  <c r="O241" i="6"/>
  <c r="O244" i="6"/>
  <c r="O246" i="6"/>
  <c r="O234" i="6"/>
  <c r="O228" i="6"/>
  <c r="O216" i="6"/>
  <c r="O168" i="6"/>
  <c r="O162" i="6"/>
  <c r="O103" i="6"/>
  <c r="O97" i="6"/>
  <c r="O91" i="6"/>
  <c r="O85" i="6"/>
  <c r="O73" i="6"/>
  <c r="O67" i="6"/>
  <c r="O43" i="6"/>
  <c r="O37" i="6"/>
  <c r="O245" i="6"/>
  <c r="O167" i="6"/>
  <c r="O267" i="6"/>
  <c r="O174" i="6"/>
  <c r="O183" i="6"/>
  <c r="O192" i="6"/>
  <c r="O201" i="6"/>
  <c r="O207" i="6"/>
  <c r="O226" i="6"/>
  <c r="O211" i="6"/>
  <c r="O30" i="6"/>
  <c r="O28" i="6"/>
  <c r="O106" i="6"/>
  <c r="O212" i="6"/>
  <c r="O105" i="6"/>
  <c r="O81" i="6"/>
  <c r="O262" i="6"/>
  <c r="O80" i="6"/>
  <c r="O261" i="6"/>
  <c r="O29" i="6"/>
  <c r="O82" i="6"/>
  <c r="O157" i="6"/>
  <c r="O79" i="6"/>
  <c r="O31" i="6"/>
  <c r="J154" i="5"/>
  <c r="O63" i="6" l="1"/>
  <c r="O128" i="6"/>
  <c r="O118" i="6"/>
  <c r="O61" i="6"/>
  <c r="O130" i="6"/>
  <c r="O236" i="6"/>
  <c r="N6" i="6"/>
  <c r="M274" i="6"/>
  <c r="O169" i="6"/>
  <c r="O215" i="6"/>
  <c r="O253" i="6"/>
  <c r="O255" i="6"/>
  <c r="O218" i="6"/>
  <c r="O170" i="6"/>
  <c r="O254" i="6"/>
  <c r="O186" i="6"/>
  <c r="O113" i="6"/>
  <c r="O166" i="6"/>
  <c r="O189" i="6"/>
  <c r="O203" i="6"/>
  <c r="O208" i="6"/>
  <c r="O133" i="6"/>
  <c r="O124" i="6"/>
  <c r="O205" i="6"/>
  <c r="O112" i="6"/>
  <c r="N179" i="6"/>
  <c r="N197" i="6"/>
  <c r="N176" i="6"/>
  <c r="N224" i="6"/>
  <c r="N204" i="6"/>
  <c r="O159" i="6"/>
  <c r="N178" i="6"/>
  <c r="O127" i="6"/>
  <c r="O27" i="6"/>
  <c r="O121" i="6"/>
  <c r="O219" i="6"/>
  <c r="O19" i="6"/>
  <c r="O21" i="6"/>
  <c r="O164" i="6"/>
  <c r="O231" i="6"/>
  <c r="O259" i="6"/>
  <c r="O65" i="6"/>
  <c r="O115" i="6"/>
  <c r="O268" i="6"/>
  <c r="O47" i="6"/>
  <c r="O109" i="6"/>
  <c r="O125" i="6"/>
  <c r="O111" i="6"/>
  <c r="O214" i="6"/>
  <c r="O184" i="6"/>
  <c r="O108" i="6"/>
  <c r="O12" i="6"/>
  <c r="O58" i="6"/>
  <c r="O117" i="6"/>
  <c r="O263" i="6"/>
  <c r="O57" i="6"/>
  <c r="O269" i="6"/>
  <c r="O185" i="6"/>
  <c r="O222" i="6"/>
  <c r="O20" i="6"/>
  <c r="O126" i="6"/>
  <c r="O232" i="6"/>
  <c r="O22" i="6"/>
  <c r="O220" i="6"/>
  <c r="O26" i="6"/>
  <c r="O223" i="6"/>
  <c r="O242" i="6"/>
  <c r="O122" i="6"/>
  <c r="O260" i="6"/>
  <c r="O16" i="6"/>
  <c r="O55" i="6"/>
  <c r="O237" i="6"/>
  <c r="O199" i="6"/>
  <c r="O248" i="6"/>
  <c r="O210" i="6"/>
  <c r="O48" i="6"/>
  <c r="O17" i="6"/>
  <c r="O270" i="6"/>
  <c r="O14" i="6"/>
  <c r="O52" i="6"/>
  <c r="O119" i="6"/>
  <c r="O59" i="6"/>
  <c r="O249" i="6"/>
  <c r="O209" i="6"/>
  <c r="O53" i="6"/>
  <c r="O229" i="6"/>
  <c r="O116" i="6"/>
  <c r="O165" i="6"/>
  <c r="O10" i="6"/>
  <c r="O49" i="6"/>
  <c r="O171" i="6"/>
  <c r="O180" i="6"/>
  <c r="O172" i="6"/>
  <c r="O200" i="6"/>
  <c r="O24" i="6"/>
  <c r="O11" i="6"/>
  <c r="O129" i="6"/>
  <c r="O51" i="6"/>
  <c r="O134" i="6"/>
  <c r="O238" i="6"/>
  <c r="O190" i="6"/>
  <c r="O60" i="6"/>
  <c r="O15" i="6"/>
  <c r="O23" i="6"/>
  <c r="O198" i="6"/>
  <c r="O252" i="6"/>
  <c r="O177" i="6"/>
  <c r="O160" i="6"/>
  <c r="O120" i="6"/>
  <c r="O110" i="6"/>
  <c r="O64" i="6"/>
  <c r="O132" i="6"/>
  <c r="O25" i="6"/>
  <c r="O131" i="6"/>
  <c r="O114" i="6"/>
  <c r="O181" i="6"/>
  <c r="O18" i="6"/>
  <c r="O107" i="6"/>
  <c r="O123" i="6"/>
  <c r="O50" i="6"/>
  <c r="O225" i="6"/>
  <c r="O195" i="6"/>
  <c r="O13" i="6"/>
  <c r="O230" i="6"/>
  <c r="O56" i="6"/>
  <c r="O62" i="6"/>
  <c r="O7" i="6"/>
  <c r="O191" i="6"/>
  <c r="O54" i="6"/>
  <c r="O9" i="6"/>
  <c r="O239" i="6"/>
  <c r="O258" i="6"/>
  <c r="O8" i="6"/>
  <c r="O271" i="6"/>
  <c r="O213" i="6"/>
  <c r="O196" i="6"/>
  <c r="O6" i="6"/>
  <c r="O274" i="6" l="1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3" i="3"/>
  <c r="L4" i="3"/>
  <c r="L5" i="3"/>
  <c r="L6" i="3"/>
  <c r="L2" i="3"/>
  <c r="M118" i="4"/>
  <c r="N118" i="4" s="1"/>
  <c r="M117" i="4"/>
  <c r="N117" i="4" s="1"/>
  <c r="N116" i="4"/>
  <c r="M115" i="4"/>
  <c r="N115" i="4" s="1"/>
  <c r="M114" i="4"/>
  <c r="N114" i="4" s="1"/>
  <c r="M113" i="4"/>
  <c r="N113" i="4" s="1"/>
  <c r="M112" i="4"/>
  <c r="N112" i="4" s="1"/>
  <c r="M111" i="4"/>
  <c r="N111" i="4" s="1"/>
  <c r="N110" i="4"/>
  <c r="M109" i="4"/>
  <c r="N109" i="4" s="1"/>
  <c r="M108" i="4"/>
  <c r="N108" i="4" s="1"/>
  <c r="M107" i="4"/>
  <c r="N107" i="4" s="1"/>
  <c r="M106" i="4"/>
  <c r="N106" i="4" s="1"/>
  <c r="N105" i="4"/>
  <c r="M104" i="4"/>
  <c r="N104" i="4" s="1"/>
  <c r="M103" i="4"/>
  <c r="N103" i="4" s="1"/>
  <c r="M102" i="4"/>
  <c r="N102" i="4" s="1"/>
  <c r="M101" i="4"/>
  <c r="N101" i="4" s="1"/>
  <c r="N100" i="4"/>
  <c r="M99" i="4"/>
  <c r="N99" i="4" s="1"/>
  <c r="M98" i="4"/>
  <c r="N98" i="4" s="1"/>
  <c r="M97" i="4"/>
  <c r="N97" i="4" s="1"/>
  <c r="M96" i="4"/>
  <c r="N96" i="4" s="1"/>
  <c r="M95" i="4"/>
  <c r="N95" i="4" s="1"/>
  <c r="N94" i="4"/>
  <c r="M93" i="4"/>
  <c r="N93" i="4" s="1"/>
  <c r="M92" i="4"/>
  <c r="N92" i="4" s="1"/>
  <c r="M91" i="4"/>
  <c r="N91" i="4" s="1"/>
  <c r="M90" i="4"/>
  <c r="N90" i="4" s="1"/>
  <c r="N89" i="4"/>
  <c r="M88" i="4"/>
  <c r="N88" i="4" s="1"/>
  <c r="M87" i="4"/>
  <c r="N87" i="4" s="1"/>
  <c r="M86" i="4"/>
  <c r="N86" i="4" s="1"/>
  <c r="M85" i="4"/>
  <c r="N85" i="4" s="1"/>
  <c r="N84" i="4"/>
  <c r="M83" i="4"/>
  <c r="N83" i="4" s="1"/>
  <c r="M82" i="4"/>
  <c r="N82" i="4" s="1"/>
  <c r="N81" i="4"/>
  <c r="N80" i="4"/>
  <c r="M79" i="4"/>
  <c r="N79" i="4" s="1"/>
  <c r="M78" i="4"/>
  <c r="N78" i="4" s="1"/>
  <c r="N77" i="4"/>
  <c r="M76" i="4"/>
  <c r="N76" i="4" s="1"/>
  <c r="M75" i="4"/>
  <c r="N75" i="4" s="1"/>
  <c r="N74" i="4"/>
  <c r="N73" i="4"/>
  <c r="M72" i="4"/>
  <c r="N72" i="4" s="1"/>
  <c r="M71" i="4"/>
  <c r="N71" i="4" s="1"/>
  <c r="N70" i="4"/>
  <c r="M69" i="4"/>
  <c r="N69" i="4" s="1"/>
  <c r="M68" i="4"/>
  <c r="N68" i="4" s="1"/>
  <c r="N67" i="4"/>
  <c r="N66" i="4"/>
  <c r="N65" i="4"/>
  <c r="M64" i="4"/>
  <c r="N64" i="4" s="1"/>
  <c r="M63" i="4"/>
  <c r="N63" i="4" s="1"/>
  <c r="N62" i="4"/>
  <c r="M61" i="4"/>
  <c r="N61" i="4" s="1"/>
  <c r="N60" i="4"/>
  <c r="M59" i="4"/>
  <c r="N59" i="4" s="1"/>
  <c r="M58" i="4"/>
  <c r="N58" i="4" s="1"/>
  <c r="M57" i="4"/>
  <c r="N57" i="4" s="1"/>
  <c r="M56" i="4"/>
  <c r="N56" i="4" s="1"/>
  <c r="N55" i="4"/>
  <c r="M54" i="4"/>
  <c r="N54" i="4" s="1"/>
  <c r="M53" i="4"/>
  <c r="N53" i="4" s="1"/>
  <c r="M52" i="4"/>
  <c r="N52" i="4" s="1"/>
  <c r="M51" i="4"/>
  <c r="N51" i="4" s="1"/>
  <c r="N50" i="4"/>
  <c r="M49" i="4"/>
  <c r="N49" i="4" s="1"/>
  <c r="M48" i="4"/>
  <c r="N48" i="4" s="1"/>
  <c r="M47" i="4"/>
  <c r="N47" i="4" s="1"/>
  <c r="M46" i="4"/>
  <c r="N46" i="4" s="1"/>
  <c r="N45" i="4"/>
  <c r="M44" i="4"/>
  <c r="N44" i="4" s="1"/>
  <c r="M43" i="4"/>
  <c r="N43" i="4" s="1"/>
  <c r="N42" i="4"/>
  <c r="M41" i="4"/>
  <c r="N41" i="4" s="1"/>
  <c r="M40" i="4"/>
  <c r="N40" i="4" s="1"/>
  <c r="N39" i="4"/>
  <c r="M38" i="4"/>
  <c r="N38" i="4" s="1"/>
  <c r="M37" i="4"/>
  <c r="N37" i="4" s="1"/>
  <c r="N36" i="4"/>
  <c r="M35" i="4"/>
  <c r="N35" i="4" s="1"/>
  <c r="M34" i="4"/>
  <c r="N34" i="4" s="1"/>
  <c r="M33" i="4"/>
  <c r="N33" i="4" s="1"/>
  <c r="M32" i="4"/>
  <c r="N32" i="4" s="1"/>
  <c r="N31" i="4"/>
  <c r="M30" i="4"/>
  <c r="N30" i="4" s="1"/>
  <c r="M29" i="4"/>
  <c r="N29" i="4" s="1"/>
  <c r="M28" i="4"/>
  <c r="N28" i="4" s="1"/>
  <c r="M27" i="4"/>
  <c r="N27" i="4" s="1"/>
  <c r="N26" i="4"/>
  <c r="M25" i="4"/>
  <c r="N25" i="4" s="1"/>
  <c r="M24" i="4"/>
  <c r="N24" i="4" s="1"/>
  <c r="N23" i="4"/>
  <c r="M22" i="4"/>
  <c r="N22" i="4" s="1"/>
  <c r="M21" i="4"/>
  <c r="N21" i="4" s="1"/>
  <c r="N20" i="4"/>
  <c r="M19" i="4"/>
  <c r="N19" i="4" s="1"/>
  <c r="M18" i="4"/>
  <c r="N18" i="4" s="1"/>
  <c r="A18" i="4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N17" i="4"/>
  <c r="N16" i="4"/>
  <c r="M15" i="4"/>
  <c r="N15" i="4" s="1"/>
  <c r="M14" i="4"/>
  <c r="N14" i="4" s="1"/>
  <c r="M13" i="4"/>
  <c r="N13" i="4" s="1"/>
  <c r="M12" i="4"/>
  <c r="N12" i="4" s="1"/>
  <c r="N11" i="4"/>
  <c r="M10" i="4"/>
  <c r="N10" i="4" s="1"/>
  <c r="N9" i="4"/>
  <c r="N8" i="4"/>
  <c r="M7" i="4"/>
  <c r="N7" i="4" s="1"/>
  <c r="M6" i="4"/>
  <c r="N6" i="4" s="1"/>
  <c r="N5" i="4"/>
  <c r="M4" i="4"/>
  <c r="N4" i="4" s="1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N3" i="4"/>
  <c r="K2" i="4"/>
</calcChain>
</file>

<file path=xl/sharedStrings.xml><?xml version="1.0" encoding="utf-8"?>
<sst xmlns="http://schemas.openxmlformats.org/spreadsheetml/2006/main" count="3722" uniqueCount="293">
  <si>
    <t>Packing List No.</t>
  </si>
  <si>
    <t>SACR-PL-SAB-125-002</t>
  </si>
  <si>
    <t>No.</t>
  </si>
  <si>
    <t>Remark</t>
  </si>
  <si>
    <t>Package No.</t>
  </si>
  <si>
    <t>Category</t>
  </si>
  <si>
    <t>Main Material</t>
  </si>
  <si>
    <t>Mark No.</t>
  </si>
  <si>
    <t>Description</t>
  </si>
  <si>
    <t>Quantity</t>
  </si>
  <si>
    <t>Unit</t>
  </si>
  <si>
    <t>Weight/Unit</t>
  </si>
  <si>
    <t>Sub Item</t>
  </si>
  <si>
    <t>TK-520-07</t>
  </si>
  <si>
    <t>TK-520-07-1</t>
  </si>
  <si>
    <t>SEAL PACKING NEOPRAN(Assembled item includes 6 items)</t>
  </si>
  <si>
    <t>Piece</t>
  </si>
  <si>
    <t>SLIDE PLATE BRASS</t>
  </si>
  <si>
    <t>BOLT AND NUT M10 L=25 COUNTER SUNK SA-193 B7 / SA-194 2H</t>
  </si>
  <si>
    <t>BOLT AND NUT M10 L=50 COUNTER SUNK SA-193 B7 / SA-194 2H</t>
  </si>
  <si>
    <t>PACKING SUPPORT TKH=6  A283C</t>
  </si>
  <si>
    <t>GUIDE PIECE BRASS T20</t>
  </si>
  <si>
    <t>TK-520-07-2</t>
  </si>
  <si>
    <t>SEAL PACKING THK=1.5 NEOPRAN(Assembled item includes 6 items)</t>
  </si>
  <si>
    <t>SLIDE PLATE BRASS PL600*180 THK=4</t>
  </si>
  <si>
    <t>GUIDE PIECE BRASS THK20</t>
  </si>
  <si>
    <t>TK-520-07-3</t>
  </si>
  <si>
    <t>SLIDE PLATE BRASS PL700*210*4</t>
  </si>
  <si>
    <t>TK-520-07-4</t>
  </si>
  <si>
    <t>SEAL PACKING THK=1.5 NEOPRAN(Assembled item includes 7 items)</t>
  </si>
  <si>
    <t>SLIDE PLATE BRASS PL1000*210*4</t>
  </si>
  <si>
    <t>TK-520-07-5</t>
  </si>
  <si>
    <t>SLIDE PLATE BRASS PL700*235 THK=4</t>
  </si>
  <si>
    <t>TK-520-04</t>
  </si>
  <si>
    <t>TK-520-04-1</t>
  </si>
  <si>
    <t>SEAL PACKING T1.5 NEOPRAN(Assembled item includes 6 items)</t>
  </si>
  <si>
    <t>SLIDE PLATE BRASS T4</t>
  </si>
  <si>
    <t>TK-520-04-2</t>
  </si>
  <si>
    <t>SEAL PACKING THK1.5 NEOPRAN(Assembled item includes 6 items)</t>
  </si>
  <si>
    <t>SLIDE PLATE BRASS 700*210*4</t>
  </si>
  <si>
    <t>GUIDE PIECE BRASS THK=20</t>
  </si>
  <si>
    <t>TK-520-04-3</t>
  </si>
  <si>
    <t>SEAL PACKING THK1.5 NEOPRAN(Assembled item includes 7 items)</t>
  </si>
  <si>
    <t>SLIDE PLATE BRASS 1000*210*4</t>
  </si>
  <si>
    <t>TK-520-04-4</t>
  </si>
  <si>
    <t>SLIDE PLATE BRASS 700*235*4</t>
  </si>
  <si>
    <t>TK-520-05</t>
  </si>
  <si>
    <t>TK-520-05-1</t>
  </si>
  <si>
    <t>TK-520-05-2</t>
  </si>
  <si>
    <t>TK-520-05-3</t>
  </si>
  <si>
    <t>TK-520-05-4</t>
  </si>
  <si>
    <t>TK-520-13</t>
  </si>
  <si>
    <t>TK-520-13-1</t>
  </si>
  <si>
    <t>SLIDE PLATE BRASS 210*700 T4</t>
  </si>
  <si>
    <t>GUIDE BRASS T20</t>
  </si>
  <si>
    <t>TK-520-13-2</t>
  </si>
  <si>
    <t>TK-520-13-3</t>
  </si>
  <si>
    <t>SLIDE PLATE 210*1000 T4 BRASS</t>
  </si>
  <si>
    <t>TK-520-15B</t>
  </si>
  <si>
    <t>TK-520-15B-1</t>
  </si>
  <si>
    <t>SLIDE PLATE 210*700 THK=4 BRASS</t>
  </si>
  <si>
    <t>TK-520-15B-2</t>
  </si>
  <si>
    <t>TK-520-15B-3</t>
  </si>
  <si>
    <t>SLIDE PLATE 180*600 THK=4 BRASS</t>
  </si>
  <si>
    <t>TK-520-15A</t>
  </si>
  <si>
    <t>TK-520-15A-1</t>
  </si>
  <si>
    <t>TK-520-15A-2</t>
  </si>
  <si>
    <t>TK-520-15A-3</t>
  </si>
  <si>
    <t>NO</t>
  </si>
  <si>
    <t>Row</t>
  </si>
  <si>
    <t>Tank No.</t>
  </si>
  <si>
    <t>Drawing No.</t>
  </si>
  <si>
    <t>Rev.</t>
  </si>
  <si>
    <t xml:space="preserve">Nazzle, Manhole Tag </t>
  </si>
  <si>
    <t>Item No.</t>
  </si>
  <si>
    <t>Part Name</t>
  </si>
  <si>
    <t>Dimension</t>
  </si>
  <si>
    <t>Material</t>
  </si>
  <si>
    <t>Qty</t>
  </si>
  <si>
    <t>Unit Price(IRR)</t>
  </si>
  <si>
    <t>UNIT Price(IRR)</t>
  </si>
  <si>
    <t>ToTal (IRR)</t>
  </si>
  <si>
    <t>SACR-411-TNK-ME-DWG-0407</t>
  </si>
  <si>
    <t>L2</t>
  </si>
  <si>
    <t>SEAL PACKING</t>
  </si>
  <si>
    <t>SEE DWG THK=1.5</t>
  </si>
  <si>
    <t>NEOPRAN</t>
  </si>
  <si>
    <t>BOLT AND NUT</t>
  </si>
  <si>
    <t>M10 L=50 COUNTER SUNK</t>
  </si>
  <si>
    <t>SA-193 B7/SA-194-2H</t>
  </si>
  <si>
    <t>PACKING SUPPORT</t>
  </si>
  <si>
    <t>SEE DWG THK=6</t>
  </si>
  <si>
    <t>A-283 C</t>
  </si>
  <si>
    <t>M8 L=16</t>
  </si>
  <si>
    <t>SA-193 B7</t>
  </si>
  <si>
    <t>M16 L=40</t>
  </si>
  <si>
    <t>L1, T1</t>
  </si>
  <si>
    <t>M10 L=25 COUNTER SUNK</t>
  </si>
  <si>
    <t>G</t>
  </si>
  <si>
    <t>SACR-411-TNK-ME-DWG-0408</t>
  </si>
  <si>
    <t>M6</t>
  </si>
  <si>
    <t>SUPPORT PLATE</t>
  </si>
  <si>
    <t>SEE DWG 10</t>
  </si>
  <si>
    <t>SACR-411-TNK-ME-DWG-0507</t>
  </si>
  <si>
    <t>SACR-411-TNK-ME-DWG-0508</t>
  </si>
  <si>
    <t>SACR-411-TNK-ME-DWG-0707</t>
  </si>
  <si>
    <t>N</t>
  </si>
  <si>
    <t>SACR-411-TNK-ME-DWG-0708</t>
  </si>
  <si>
    <t>M5</t>
  </si>
  <si>
    <t>SACR-411-TNK-ME-DWG-1307</t>
  </si>
  <si>
    <t>SHAFT</t>
  </si>
  <si>
    <t>SEE DWG</t>
  </si>
  <si>
    <t>SA-36</t>
  </si>
  <si>
    <t>SLIDE PLATE</t>
  </si>
  <si>
    <t>210×700 THK=4</t>
  </si>
  <si>
    <t>BRASS</t>
  </si>
  <si>
    <t>SEE DWG T6</t>
  </si>
  <si>
    <t>PL.1000×210×4</t>
  </si>
  <si>
    <t>180×600 THK=4</t>
  </si>
  <si>
    <t>SACR-411-TNK-ME-DWG-1507</t>
  </si>
  <si>
    <t>ریال</t>
  </si>
  <si>
    <t>قرارداد</t>
  </si>
  <si>
    <t>اضافات قرارداد</t>
  </si>
  <si>
    <t>شماره فاکتور</t>
  </si>
  <si>
    <t>ROW</t>
  </si>
  <si>
    <t>TANK NO.</t>
  </si>
  <si>
    <t>PART</t>
  </si>
  <si>
    <t>ITEM NO.</t>
  </si>
  <si>
    <t>DWG NO.</t>
  </si>
  <si>
    <t>REV.</t>
  </si>
  <si>
    <t>PART NAME</t>
  </si>
  <si>
    <t>unit price(IRR)</t>
  </si>
  <si>
    <t>MTO DWG</t>
  </si>
  <si>
    <t>Total price (IRR)</t>
  </si>
  <si>
    <t>packing</t>
  </si>
  <si>
    <t>ROOF NOZZLE</t>
  </si>
  <si>
    <t>G-14</t>
  </si>
  <si>
    <t>3</t>
  </si>
  <si>
    <t>Pcs.</t>
  </si>
  <si>
    <t>sent</t>
  </si>
  <si>
    <t>L1  T1-14</t>
  </si>
  <si>
    <t>L2-14</t>
  </si>
  <si>
    <t>ROOF MANHOLE</t>
  </si>
  <si>
    <t>M6-20</t>
  </si>
  <si>
    <t>2</t>
  </si>
  <si>
    <t>ROOF Nozzle</t>
  </si>
  <si>
    <t>N-23</t>
  </si>
  <si>
    <t>ROOF Manhole</t>
  </si>
  <si>
    <t>M5-20</t>
  </si>
  <si>
    <t>Roof Nozzle</t>
  </si>
  <si>
    <t>L1,T1-14</t>
  </si>
  <si>
    <t>N-22</t>
  </si>
  <si>
    <t>Top Platform Nozzle</t>
  </si>
  <si>
    <t>L1 T1-14</t>
  </si>
  <si>
    <t>1</t>
  </si>
  <si>
    <t>G-13</t>
  </si>
  <si>
    <t>L1  T1-13</t>
  </si>
  <si>
    <t>L2-13</t>
  </si>
  <si>
    <t>M6-19</t>
  </si>
  <si>
    <t>M5-19</t>
  </si>
  <si>
    <t>L1 T1-13</t>
  </si>
  <si>
    <t>N-21</t>
  </si>
  <si>
    <t>G-15</t>
  </si>
  <si>
    <t>L1  T1-15</t>
  </si>
  <si>
    <t>L2-15</t>
  </si>
  <si>
    <t>M6-21</t>
  </si>
  <si>
    <t>N-24</t>
  </si>
  <si>
    <t>M5-21</t>
  </si>
  <si>
    <t>L1 T1-15</t>
  </si>
  <si>
    <t>Roof Nozzle Detail for TK-520-04</t>
  </si>
  <si>
    <t>L2-8</t>
  </si>
  <si>
    <t>Guide</t>
  </si>
  <si>
    <t>L1 T1-8</t>
  </si>
  <si>
    <t>G-8</t>
  </si>
  <si>
    <t>Roof Nozzle Detail for TK-520-05</t>
  </si>
  <si>
    <t>Roof Nozzle Detail for TK-520-07</t>
  </si>
  <si>
    <t>N-17</t>
  </si>
  <si>
    <t>GUIDE</t>
  </si>
  <si>
    <t>Guid</t>
  </si>
  <si>
    <t>L1,T1-8</t>
  </si>
  <si>
    <t>N-16</t>
  </si>
  <si>
    <t>Top Platform Nozzle for TK-520-15A/B</t>
  </si>
  <si>
    <t>L1/T1-8</t>
  </si>
  <si>
    <t>G-09</t>
  </si>
  <si>
    <t>copper</t>
  </si>
  <si>
    <t>L1  T1-09</t>
  </si>
  <si>
    <t>L2-09</t>
  </si>
  <si>
    <t>M6-28</t>
  </si>
  <si>
    <t>N-18</t>
  </si>
  <si>
    <t>M5-28</t>
  </si>
  <si>
    <t>L2-9</t>
  </si>
  <si>
    <t>L1,T1-9</t>
  </si>
  <si>
    <t>L1 T1-9</t>
  </si>
  <si>
    <t>G-19</t>
  </si>
  <si>
    <t>GUIDE PIECE</t>
  </si>
  <si>
    <t>L1  T1-19a</t>
  </si>
  <si>
    <t>L1  T1-19b</t>
  </si>
  <si>
    <t>L2-19</t>
  </si>
  <si>
    <t>M6-25</t>
  </si>
  <si>
    <t>N-28</t>
  </si>
  <si>
    <t>M5-25</t>
  </si>
  <si>
    <t>L1,T1-19a</t>
  </si>
  <si>
    <t>L1,T1-19b</t>
  </si>
  <si>
    <t>N-27</t>
  </si>
  <si>
    <t>L1 T1-19a</t>
  </si>
  <si>
    <t>L1 T1-19b</t>
  </si>
  <si>
    <t>G-12</t>
  </si>
  <si>
    <t>BALL BEARING</t>
  </si>
  <si>
    <t>L1  T1-12</t>
  </si>
  <si>
    <t>L2-12</t>
  </si>
  <si>
    <t>L1,T1-12</t>
  </si>
  <si>
    <t>N-20</t>
  </si>
  <si>
    <t>L1 T1-12</t>
  </si>
  <si>
    <t>G-7</t>
  </si>
  <si>
    <t>Flange Plate</t>
  </si>
  <si>
    <t>L2-10</t>
  </si>
  <si>
    <t>Roller Support</t>
  </si>
  <si>
    <t>L1-10</t>
  </si>
  <si>
    <t>TK-520-06</t>
  </si>
  <si>
    <t>G-10</t>
  </si>
  <si>
    <t>Total pric (IRR)</t>
  </si>
  <si>
    <t>خریدار : شرکت پالایش میعانات گازی آدیش جنوبی</t>
  </si>
  <si>
    <t>ردیف</t>
  </si>
  <si>
    <t>کد کالا</t>
  </si>
  <si>
    <t>واحد</t>
  </si>
  <si>
    <t>مقدار تائید شده جهت خرید</t>
  </si>
  <si>
    <t>جمع مقادیر رسید شده</t>
  </si>
  <si>
    <t>درصد کالای دریافتی</t>
  </si>
  <si>
    <t>مبلغ کالای دریافتی</t>
  </si>
  <si>
    <t>جمع کل اقلام قرارداد</t>
  </si>
  <si>
    <t>خلاصه محاسبات پرداخت صورت حساب</t>
  </si>
  <si>
    <t>بهای واحد (ریال)</t>
  </si>
  <si>
    <t>مبلغ قرارداد(ریال)</t>
  </si>
  <si>
    <t>Project</t>
  </si>
  <si>
    <t>SACR - South Adish Gas Condensate Refinery</t>
  </si>
  <si>
    <t>Created By</t>
  </si>
  <si>
    <t>Esmaeil BoostaniMay 10, 2023</t>
  </si>
  <si>
    <t>MRS No.</t>
  </si>
  <si>
    <t>MRS-SAB-125-001</t>
  </si>
  <si>
    <t>SACR-PL-SAB-125-001</t>
  </si>
  <si>
    <t>OPI No.</t>
  </si>
  <si>
    <t>OPI-SAB-125-001</t>
  </si>
  <si>
    <t>Gross Weight</t>
  </si>
  <si>
    <t>1 Kg</t>
  </si>
  <si>
    <t>Signed Copy</t>
  </si>
  <si>
    <t> MRS-SAB-125-001.pdf  165.86 KB</t>
  </si>
  <si>
    <t>#</t>
  </si>
  <si>
    <t>Group</t>
  </si>
  <si>
    <t>Size</t>
  </si>
  <si>
    <t>Weight</t>
  </si>
  <si>
    <t>Storage</t>
  </si>
  <si>
    <t>Sub Item of TK-520-04</t>
  </si>
  <si>
    <t>UCP SHAFT C.S SIZE Ø 30 BALL BEARING (G-12) FOR GUIDE POLE</t>
  </si>
  <si>
    <t>-</t>
  </si>
  <si>
    <t>WH2 / A</t>
  </si>
  <si>
    <t>UCP SHAFT C.S SIZE Ø 30 BALL BEARING (L1, T1-12) FOR GUIDE POLE</t>
  </si>
  <si>
    <t>UCP SHAFT C.S SIZE Ø 30 BALL BEARING (L2-12) FOR GUIDE POLE</t>
  </si>
  <si>
    <t>Sub Item of TK-520-05</t>
  </si>
  <si>
    <t>UCP SHAFT C.S SIZE Ø 30 BALL BEARING (L1 T1-12) FOR GUIDE POLE</t>
  </si>
  <si>
    <t>Sub Item of TK-520-07</t>
  </si>
  <si>
    <t>UCP SHAFT C.S SIZE Ø 30 BALL BEARING (N-21) FOR GUIDE POLE</t>
  </si>
  <si>
    <t>Sub Item of TK-520-13</t>
  </si>
  <si>
    <t>UCP SHAFT C.S SIZE Ø 30 BALL BEARING (N-20) FOR GUIDE POLE</t>
  </si>
  <si>
    <t>Sub Item of TK-520-15A</t>
  </si>
  <si>
    <t>Sub Item of TK-520-15B</t>
  </si>
  <si>
    <t>خلاصه مالی خرید  Guide pole sleeve  tanks</t>
  </si>
  <si>
    <t>فروشنده:شرکت صبا کارا</t>
  </si>
  <si>
    <t>شماره قرارداد:ADSH-P-PO-GE-125</t>
  </si>
  <si>
    <t>تاریخ قرارداد:1401/11/25</t>
  </si>
  <si>
    <t>تاریخ تهیه گزارش:1402/03/21</t>
  </si>
  <si>
    <t>(ریال)</t>
  </si>
  <si>
    <t xml:space="preserve">شماره فاکتور </t>
  </si>
  <si>
    <t>مبلغ نا خالص فاکتور</t>
  </si>
  <si>
    <t>مالیات</t>
  </si>
  <si>
    <t>مبلغ خالص</t>
  </si>
  <si>
    <t>کسری</t>
  </si>
  <si>
    <t>مبلغ قابل پرداخت</t>
  </si>
  <si>
    <t>وضعیت رسید کالا</t>
  </si>
  <si>
    <t>پکینگ لیست</t>
  </si>
  <si>
    <t>shortage</t>
  </si>
  <si>
    <t>کامل رسید شده است</t>
  </si>
  <si>
    <t>کسری دارد</t>
  </si>
  <si>
    <t>فاکتور اصلاح شود</t>
  </si>
  <si>
    <t>PL-125-002</t>
  </si>
  <si>
    <t>PL-125-001</t>
  </si>
  <si>
    <t>PL-125-003</t>
  </si>
  <si>
    <t>PL-125-004</t>
  </si>
  <si>
    <t>GUIDE SA-516 70N PL100*41*25 (Assembled item includes 4 items)</t>
  </si>
  <si>
    <t>GUIDE COPPER PL100*25*17</t>
  </si>
  <si>
    <t>BOLT&amp;NUT M8 L:16 SA-193 B7</t>
  </si>
  <si>
    <t>GUIDE SA-516 70N PL100*30*25</t>
  </si>
  <si>
    <t>ROLLER SUPPORT A36 800*10*10 THK8</t>
  </si>
  <si>
    <t>BOLT&amp;NUT M16 L:40 SA-193 B7/SA-194-2H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</si>
</sst>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#,##0.0"/>
    <numFmt numFmtId="166" formatCode="_(* #,##0_);_(* \(#,##0\);_(* &quot;-&quot;??_);_(@_)"/>
    <numFmt numFmtId="167" formatCode="_(* #,##0.000_);_(* \(#,##0.000\);_(* &quot;-&quot;??_);_(@_)"/>
    <numFmt numFmtId="168" formatCode="_(* #,##0.0_);_(* \(#,##0.0\);_(* &quot;-&quot;??_);_(@_)"/>
    <numFmt numFmtId="169" formatCode="0_);[Red]\(0\)"/>
  </numFmts>
  <fonts count="38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9"/>
      <color theme="1"/>
      <name val="Arial"/>
      <family val="2"/>
    </font>
    <font>
      <b/>
      <i/>
      <sz val="9"/>
      <color rgb="FFFF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</font>
    <font>
      <b/>
      <sz val="10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0"/>
      <color theme="1"/>
      <name val="B Nazanin"/>
      <charset val="178"/>
    </font>
    <font>
      <i/>
      <sz val="10"/>
      <color theme="1"/>
      <name val="B Nazanin"/>
      <charset val="178"/>
    </font>
    <font>
      <sz val="8"/>
      <name val="B Nazanin"/>
      <charset val="178"/>
    </font>
    <font>
      <b/>
      <sz val="8"/>
      <name val="B Nazanin"/>
      <charset val="178"/>
    </font>
    <font>
      <sz val="8"/>
      <color rgb="FF000000"/>
      <name val="B Nazanin"/>
      <charset val="178"/>
    </font>
    <font>
      <sz val="9"/>
      <name val="B Nazanin"/>
      <charset val="178"/>
    </font>
    <font>
      <b/>
      <sz val="9"/>
      <name val="B Nazanin"/>
      <charset val="178"/>
    </font>
    <font>
      <sz val="9"/>
      <color rgb="FF000000"/>
      <name val="B Nazanin"/>
      <charset val="178"/>
    </font>
    <font>
      <sz val="7"/>
      <name val="B Nazanin"/>
      <charset val="178"/>
    </font>
    <font>
      <b/>
      <sz val="7"/>
      <name val="B Nazanin"/>
      <charset val="178"/>
    </font>
    <font>
      <sz val="7"/>
      <color rgb="FF000000"/>
      <name val="B Nazanin"/>
      <charset val="178"/>
    </font>
    <font>
      <sz val="11"/>
      <color rgb="FFFF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68">
    <xf numFmtId="0" fontId="0" fillId="0" borderId="0" xfId="0"/>
    <xf numFmtId="1" fontId="0" fillId="0" borderId="0" xfId="0" applyNumberFormat="1"/>
    <xf numFmtId="49" fontId="0" fillId="0" borderId="0" xfId="0" applyNumberFormat="1"/>
    <xf numFmtId="1" fontId="1" fillId="2" borderId="0" xfId="0" applyNumberFormat="1" applyFont="1" applyFill="1"/>
    <xf numFmtId="49" fontId="1" fillId="2" borderId="0" xfId="0" applyNumberFormat="1" applyFont="1" applyFill="1"/>
    <xf numFmtId="4" fontId="0" fillId="0" borderId="0" xfId="0" applyNumberFormat="1"/>
    <xf numFmtId="4" fontId="1" fillId="2" borderId="0" xfId="0" applyNumberFormat="1" applyFont="1" applyFill="1"/>
    <xf numFmtId="4" fontId="0" fillId="3" borderId="0" xfId="0" applyNumberFormat="1" applyFill="1"/>
    <xf numFmtId="4" fontId="0" fillId="4" borderId="0" xfId="0" applyNumberFormat="1" applyFill="1"/>
    <xf numFmtId="49" fontId="2" fillId="0" borderId="0" xfId="0" applyNumberFormat="1" applyFont="1"/>
    <xf numFmtId="4" fontId="0" fillId="5" borderId="0" xfId="0" applyNumberFormat="1" applyFill="1"/>
    <xf numFmtId="165" fontId="5" fillId="5" borderId="1" xfId="0" applyNumberFormat="1" applyFont="1" applyFill="1" applyBorder="1" applyAlignment="1">
      <alignment horizontal="center" vertical="center" textRotation="90" wrapText="1"/>
    </xf>
    <xf numFmtId="3" fontId="5" fillId="5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5" fontId="5" fillId="5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 wrapText="1"/>
    </xf>
    <xf numFmtId="165" fontId="7" fillId="6" borderId="1" xfId="0" applyNumberFormat="1" applyFont="1" applyFill="1" applyBorder="1" applyAlignment="1">
      <alignment horizontal="center" vertical="center"/>
    </xf>
    <xf numFmtId="166" fontId="8" fillId="6" borderId="1" xfId="1" applyNumberFormat="1" applyFont="1" applyFill="1" applyBorder="1" applyAlignment="1">
      <alignment horizontal="center" vertical="center"/>
    </xf>
    <xf numFmtId="166" fontId="9" fillId="6" borderId="1" xfId="1" applyNumberFormat="1" applyFont="1" applyFill="1" applyBorder="1" applyAlignment="1">
      <alignment horizontal="center" vertical="center"/>
    </xf>
    <xf numFmtId="165" fontId="10" fillId="6" borderId="1" xfId="0" applyNumberFormat="1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 vertical="center"/>
    </xf>
    <xf numFmtId="3" fontId="10" fillId="6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4" fontId="10" fillId="6" borderId="1" xfId="0" applyNumberFormat="1" applyFont="1" applyFill="1" applyBorder="1" applyAlignment="1">
      <alignment horizontal="center" vertical="center"/>
    </xf>
    <xf numFmtId="165" fontId="11" fillId="6" borderId="1" xfId="0" applyNumberFormat="1" applyFont="1" applyFill="1" applyBorder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6" fillId="6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left" vertical="center"/>
    </xf>
    <xf numFmtId="165" fontId="12" fillId="6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0" fillId="7" borderId="0" xfId="0" applyNumberFormat="1" applyFill="1"/>
    <xf numFmtId="165" fontId="7" fillId="7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0" fontId="7" fillId="8" borderId="1" xfId="0" applyFont="1" applyFill="1" applyBorder="1" applyAlignment="1">
      <alignment horizontal="left" vertical="center"/>
    </xf>
    <xf numFmtId="3" fontId="10" fillId="8" borderId="1" xfId="0" applyNumberFormat="1" applyFont="1" applyFill="1" applyBorder="1" applyAlignment="1">
      <alignment horizontal="center" vertical="center"/>
    </xf>
    <xf numFmtId="3" fontId="10" fillId="4" borderId="1" xfId="0" applyNumberFormat="1" applyFont="1" applyFill="1" applyBorder="1" applyAlignment="1">
      <alignment horizontal="center" vertical="center"/>
    </xf>
    <xf numFmtId="3" fontId="10" fillId="5" borderId="1" xfId="0" applyNumberFormat="1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left" vertical="center"/>
    </xf>
    <xf numFmtId="3" fontId="10" fillId="9" borderId="1" xfId="0" applyNumberFormat="1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left" vertical="center"/>
    </xf>
    <xf numFmtId="3" fontId="10" fillId="10" borderId="1" xfId="0" applyNumberFormat="1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left" vertical="center"/>
    </xf>
    <xf numFmtId="3" fontId="10" fillId="11" borderId="1" xfId="0" applyNumberFormat="1" applyFont="1" applyFill="1" applyBorder="1" applyAlignment="1">
      <alignment horizontal="center" vertical="center"/>
    </xf>
    <xf numFmtId="4" fontId="0" fillId="8" borderId="0" xfId="0" applyNumberFormat="1" applyFill="1"/>
    <xf numFmtId="0" fontId="14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166" fontId="14" fillId="5" borderId="1" xfId="1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166" fontId="14" fillId="0" borderId="1" xfId="1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166" fontId="14" fillId="0" borderId="1" xfId="1" applyNumberFormat="1" applyFont="1" applyBorder="1" applyAlignment="1">
      <alignment horizontal="left" vertical="center" wrapText="1"/>
    </xf>
    <xf numFmtId="166" fontId="18" fillId="0" borderId="1" xfId="1" applyNumberFormat="1" applyFont="1" applyBorder="1" applyAlignment="1">
      <alignment horizontal="left" vertical="center" wrapText="1"/>
    </xf>
    <xf numFmtId="166" fontId="19" fillId="0" borderId="1" xfId="1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4" fillId="8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left" vertical="center"/>
    </xf>
    <xf numFmtId="0" fontId="14" fillId="8" borderId="1" xfId="0" applyFont="1" applyFill="1" applyBorder="1" applyAlignment="1">
      <alignment horizontal="left" vertical="center" wrapText="1"/>
    </xf>
    <xf numFmtId="0" fontId="15" fillId="8" borderId="1" xfId="0" applyFont="1" applyFill="1" applyBorder="1" applyAlignment="1">
      <alignment horizontal="left" vertical="center"/>
    </xf>
    <xf numFmtId="166" fontId="14" fillId="8" borderId="1" xfId="1" applyNumberFormat="1" applyFont="1" applyFill="1" applyBorder="1" applyAlignment="1">
      <alignment horizontal="left" vertical="center" wrapText="1"/>
    </xf>
    <xf numFmtId="0" fontId="17" fillId="8" borderId="1" xfId="0" applyFont="1" applyFill="1" applyBorder="1" applyAlignment="1">
      <alignment horizontal="center" vertical="center"/>
    </xf>
    <xf numFmtId="166" fontId="14" fillId="8" borderId="1" xfId="0" applyNumberFormat="1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0" fillId="6" borderId="0" xfId="0" applyFill="1"/>
    <xf numFmtId="0" fontId="20" fillId="0" borderId="0" xfId="0" applyFont="1"/>
    <xf numFmtId="166" fontId="4" fillId="0" borderId="0" xfId="1" applyNumberFormat="1" applyFont="1"/>
    <xf numFmtId="0" fontId="4" fillId="0" borderId="0" xfId="0" applyFont="1"/>
    <xf numFmtId="0" fontId="2" fillId="0" borderId="0" xfId="0" applyFont="1"/>
    <xf numFmtId="1" fontId="0" fillId="4" borderId="0" xfId="0" applyNumberFormat="1" applyFill="1"/>
    <xf numFmtId="49" fontId="0" fillId="4" borderId="0" xfId="0" applyNumberFormat="1" applyFill="1"/>
    <xf numFmtId="0" fontId="0" fillId="4" borderId="0" xfId="0" applyFill="1"/>
    <xf numFmtId="49" fontId="2" fillId="4" borderId="0" xfId="0" applyNumberFormat="1" applyFont="1" applyFill="1"/>
    <xf numFmtId="0" fontId="22" fillId="0" borderId="1" xfId="0" applyFont="1" applyBorder="1" applyAlignment="1">
      <alignment horizontal="center" vertical="center" wrapText="1"/>
    </xf>
    <xf numFmtId="38" fontId="22" fillId="0" borderId="1" xfId="1" applyNumberFormat="1" applyFont="1" applyBorder="1" applyAlignment="1">
      <alignment horizontal="center" vertical="center" wrapText="1"/>
    </xf>
    <xf numFmtId="38" fontId="22" fillId="0" borderId="1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69" fontId="22" fillId="0" borderId="1" xfId="1" applyNumberFormat="1" applyFont="1" applyBorder="1" applyAlignment="1">
      <alignment horizontal="center" vertical="center" wrapText="1"/>
    </xf>
    <xf numFmtId="169" fontId="22" fillId="0" borderId="1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9" fontId="23" fillId="0" borderId="0" xfId="0" applyNumberFormat="1" applyFont="1" applyAlignment="1">
      <alignment horizontal="center" vertical="center"/>
    </xf>
    <xf numFmtId="38" fontId="23" fillId="0" borderId="0" xfId="0" applyNumberFormat="1" applyFont="1" applyAlignment="1">
      <alignment horizontal="center" vertical="center"/>
    </xf>
    <xf numFmtId="38" fontId="23" fillId="0" borderId="0" xfId="1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169" fontId="23" fillId="0" borderId="1" xfId="1" applyNumberFormat="1" applyFont="1" applyBorder="1" applyAlignment="1">
      <alignment horizontal="center" vertical="center"/>
    </xf>
    <xf numFmtId="38" fontId="23" fillId="0" borderId="1" xfId="1" applyNumberFormat="1" applyFont="1" applyBorder="1" applyAlignment="1">
      <alignment horizontal="center" vertical="center"/>
    </xf>
    <xf numFmtId="38" fontId="23" fillId="0" borderId="1" xfId="0" applyNumberFormat="1" applyFont="1" applyBorder="1" applyAlignment="1">
      <alignment horizontal="center" vertical="center"/>
    </xf>
    <xf numFmtId="169" fontId="23" fillId="0" borderId="1" xfId="0" applyNumberFormat="1" applyFont="1" applyBorder="1" applyAlignment="1">
      <alignment horizontal="center" vertical="center"/>
    </xf>
    <xf numFmtId="9" fontId="23" fillId="0" borderId="1" xfId="0" applyNumberFormat="1" applyFont="1" applyBorder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169" fontId="26" fillId="7" borderId="1" xfId="0" applyNumberFormat="1" applyFont="1" applyFill="1" applyBorder="1" applyAlignment="1">
      <alignment horizontal="center" vertical="center"/>
    </xf>
    <xf numFmtId="38" fontId="27" fillId="4" borderId="1" xfId="0" applyNumberFormat="1" applyFont="1" applyFill="1" applyBorder="1" applyAlignment="1">
      <alignment horizontal="center" vertical="center"/>
    </xf>
    <xf numFmtId="164" fontId="25" fillId="4" borderId="0" xfId="0" applyNumberFormat="1" applyFont="1" applyFill="1" applyAlignment="1">
      <alignment horizontal="center" vertical="center"/>
    </xf>
    <xf numFmtId="169" fontId="23" fillId="0" borderId="0" xfId="1" applyNumberFormat="1" applyFont="1" applyAlignment="1">
      <alignment horizontal="center" vertical="center"/>
    </xf>
    <xf numFmtId="38" fontId="25" fillId="0" borderId="0" xfId="1" applyNumberFormat="1" applyFont="1" applyAlignment="1">
      <alignment horizontal="center" vertical="center"/>
    </xf>
    <xf numFmtId="38" fontId="25" fillId="0" borderId="0" xfId="0" applyNumberFormat="1" applyFont="1" applyAlignment="1">
      <alignment horizontal="center" vertical="center"/>
    </xf>
    <xf numFmtId="169" fontId="25" fillId="0" borderId="0" xfId="0" applyNumberFormat="1" applyFont="1" applyAlignment="1">
      <alignment horizontal="center" vertical="center"/>
    </xf>
    <xf numFmtId="169" fontId="25" fillId="0" borderId="0" xfId="1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167" fontId="28" fillId="0" borderId="1" xfId="1" applyNumberFormat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/>
    </xf>
    <xf numFmtId="167" fontId="34" fillId="0" borderId="1" xfId="1" applyNumberFormat="1" applyFont="1" applyBorder="1" applyAlignment="1">
      <alignment horizontal="left" vertical="center"/>
    </xf>
    <xf numFmtId="168" fontId="34" fillId="0" borderId="1" xfId="1" applyNumberFormat="1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23" fillId="5" borderId="1" xfId="0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horizontal="center" vertical="center"/>
    </xf>
    <xf numFmtId="0" fontId="34" fillId="5" borderId="1" xfId="0" applyFont="1" applyFill="1" applyBorder="1" applyAlignment="1">
      <alignment horizontal="left" vertical="center"/>
    </xf>
    <xf numFmtId="0" fontId="28" fillId="5" borderId="1" xfId="0" applyFont="1" applyFill="1" applyBorder="1" applyAlignment="1">
      <alignment horizontal="center" vertical="center"/>
    </xf>
    <xf numFmtId="169" fontId="23" fillId="5" borderId="1" xfId="1" applyNumberFormat="1" applyFont="1" applyFill="1" applyBorder="1" applyAlignment="1">
      <alignment horizontal="center" vertical="center"/>
    </xf>
    <xf numFmtId="38" fontId="23" fillId="5" borderId="1" xfId="1" applyNumberFormat="1" applyFont="1" applyFill="1" applyBorder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38" fontId="23" fillId="5" borderId="1" xfId="0" applyNumberFormat="1" applyFont="1" applyFill="1" applyBorder="1" applyAlignment="1">
      <alignment horizontal="center" vertical="center"/>
    </xf>
    <xf numFmtId="169" fontId="23" fillId="5" borderId="1" xfId="0" applyNumberFormat="1" applyFont="1" applyFill="1" applyBorder="1" applyAlignment="1">
      <alignment horizontal="center" vertical="center"/>
    </xf>
    <xf numFmtId="9" fontId="23" fillId="5" borderId="1" xfId="0" applyNumberFormat="1" applyFont="1" applyFill="1" applyBorder="1" applyAlignment="1">
      <alignment horizontal="center" vertical="center"/>
    </xf>
    <xf numFmtId="0" fontId="25" fillId="5" borderId="0" xfId="0" applyFont="1" applyFill="1" applyAlignment="1">
      <alignment horizontal="center" vertical="center"/>
    </xf>
    <xf numFmtId="169" fontId="26" fillId="5" borderId="1" xfId="0" applyNumberFormat="1" applyFont="1" applyFill="1" applyBorder="1" applyAlignment="1">
      <alignment horizontal="center" vertical="center"/>
    </xf>
    <xf numFmtId="164" fontId="25" fillId="5" borderId="0" xfId="0" applyNumberFormat="1" applyFont="1" applyFill="1" applyAlignment="1">
      <alignment horizontal="center" vertical="center"/>
    </xf>
    <xf numFmtId="169" fontId="23" fillId="0" borderId="1" xfId="1" applyNumberFormat="1" applyFont="1" applyFill="1" applyBorder="1" applyAlignment="1">
      <alignment horizontal="center" vertical="center"/>
    </xf>
    <xf numFmtId="38" fontId="23" fillId="0" borderId="1" xfId="1" applyNumberFormat="1" applyFont="1" applyFill="1" applyBorder="1" applyAlignment="1">
      <alignment horizontal="center" vertical="center"/>
    </xf>
    <xf numFmtId="169" fontId="23" fillId="13" borderId="1" xfId="1" applyNumberFormat="1" applyFont="1" applyFill="1" applyBorder="1" applyAlignment="1">
      <alignment horizontal="center" vertical="center"/>
    </xf>
    <xf numFmtId="169" fontId="26" fillId="13" borderId="1" xfId="0" applyNumberFormat="1" applyFont="1" applyFill="1" applyBorder="1" applyAlignment="1">
      <alignment horizontal="center" vertical="center"/>
    </xf>
    <xf numFmtId="169" fontId="23" fillId="14" borderId="1" xfId="0" applyNumberFormat="1" applyFont="1" applyFill="1" applyBorder="1" applyAlignment="1">
      <alignment horizontal="center" vertical="center"/>
    </xf>
    <xf numFmtId="169" fontId="26" fillId="14" borderId="1" xfId="0" applyNumberFormat="1" applyFont="1" applyFill="1" applyBorder="1" applyAlignment="1">
      <alignment horizontal="center" vertical="center"/>
    </xf>
    <xf numFmtId="169" fontId="23" fillId="7" borderId="1" xfId="0" applyNumberFormat="1" applyFont="1" applyFill="1" applyBorder="1" applyAlignment="1">
      <alignment horizontal="center" vertical="center"/>
    </xf>
    <xf numFmtId="169" fontId="23" fillId="7" borderId="1" xfId="1" applyNumberFormat="1" applyFont="1" applyFill="1" applyBorder="1" applyAlignment="1">
      <alignment horizontal="center" vertical="center"/>
    </xf>
    <xf numFmtId="38" fontId="23" fillId="12" borderId="1" xfId="0" applyNumberFormat="1" applyFont="1" applyFill="1" applyBorder="1" applyAlignment="1">
      <alignment horizontal="center" vertical="center"/>
    </xf>
    <xf numFmtId="169" fontId="23" fillId="12" borderId="1" xfId="1" applyNumberFormat="1" applyFont="1" applyFill="1" applyBorder="1" applyAlignment="1">
      <alignment horizontal="center" vertical="center"/>
    </xf>
    <xf numFmtId="169" fontId="26" fillId="0" borderId="1" xfId="0" applyNumberFormat="1" applyFont="1" applyBorder="1" applyAlignment="1">
      <alignment horizontal="center" vertical="center"/>
    </xf>
    <xf numFmtId="38" fontId="22" fillId="0" borderId="5" xfId="0" applyNumberFormat="1" applyFont="1" applyBorder="1" applyAlignment="1">
      <alignment horizontal="center" vertical="center"/>
    </xf>
    <xf numFmtId="38" fontId="23" fillId="0" borderId="5" xfId="0" applyNumberFormat="1" applyFont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 textRotation="90" wrapText="1"/>
    </xf>
    <xf numFmtId="49" fontId="5" fillId="5" borderId="1" xfId="0" applyNumberFormat="1" applyFont="1" applyFill="1" applyBorder="1" applyAlignment="1">
      <alignment horizontal="center" vertical="center" wrapText="1"/>
    </xf>
    <xf numFmtId="3" fontId="13" fillId="6" borderId="4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165" fontId="5" fillId="5" borderId="2" xfId="0" applyNumberFormat="1" applyFont="1" applyFill="1" applyBorder="1" applyAlignment="1">
      <alignment horizontal="center" vertical="center" wrapText="1"/>
    </xf>
    <xf numFmtId="165" fontId="5" fillId="5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23" fillId="0" borderId="4" xfId="0" applyFont="1" applyBorder="1" applyAlignment="1">
      <alignment horizontal="center" vertical="center"/>
    </xf>
    <xf numFmtId="4" fontId="37" fillId="0" borderId="0" xfId="0" applyNumberFormat="1" applyFont="1"/>
    <xf numFmtId="169" fontId="23" fillId="15" borderId="1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E940D-62C2-4389-8CDB-3FEFAFDC5D78}">
  <dimension ref="A1:J27"/>
  <sheetViews>
    <sheetView rightToLeft="1" workbookViewId="0">
      <selection activeCell="D27" sqref="D27"/>
    </sheetView>
  </sheetViews>
  <sheetFormatPr defaultRowHeight="15" x14ac:dyDescent="0.25"/>
  <cols>
    <col min="2" max="2" width="41.28515625" bestFit="1" customWidth="1"/>
  </cols>
  <sheetData>
    <row r="1" spans="1:10" x14ac:dyDescent="0.25">
      <c r="A1" t="s">
        <v>233</v>
      </c>
      <c r="B1" t="s">
        <v>234</v>
      </c>
    </row>
    <row r="2" spans="1:10" x14ac:dyDescent="0.25">
      <c r="A2" t="s">
        <v>235</v>
      </c>
      <c r="B2" t="s">
        <v>236</v>
      </c>
    </row>
    <row r="3" spans="1:10" x14ac:dyDescent="0.25">
      <c r="A3" t="s">
        <v>237</v>
      </c>
      <c r="B3" t="s">
        <v>238</v>
      </c>
    </row>
    <row r="4" spans="1:10" x14ac:dyDescent="0.25">
      <c r="A4" t="s">
        <v>0</v>
      </c>
      <c r="B4" s="79" t="s">
        <v>239</v>
      </c>
    </row>
    <row r="5" spans="1:10" x14ac:dyDescent="0.25">
      <c r="A5" t="s">
        <v>240</v>
      </c>
      <c r="B5" t="s">
        <v>241</v>
      </c>
    </row>
    <row r="6" spans="1:10" x14ac:dyDescent="0.25">
      <c r="A6" t="s">
        <v>242</v>
      </c>
      <c r="B6" t="s">
        <v>243</v>
      </c>
    </row>
    <row r="7" spans="1:10" x14ac:dyDescent="0.25">
      <c r="A7" t="s">
        <v>244</v>
      </c>
      <c r="B7" t="s">
        <v>245</v>
      </c>
    </row>
    <row r="8" spans="1:10" x14ac:dyDescent="0.25">
      <c r="A8" t="s">
        <v>246</v>
      </c>
      <c r="B8" t="s">
        <v>247</v>
      </c>
      <c r="C8" t="s">
        <v>7</v>
      </c>
      <c r="D8" t="s">
        <v>8</v>
      </c>
      <c r="E8" t="s">
        <v>248</v>
      </c>
      <c r="F8" t="s">
        <v>9</v>
      </c>
      <c r="G8" t="s">
        <v>10</v>
      </c>
      <c r="H8" t="s">
        <v>249</v>
      </c>
      <c r="I8" t="s">
        <v>250</v>
      </c>
      <c r="J8" t="s">
        <v>3</v>
      </c>
    </row>
    <row r="9" spans="1:10" x14ac:dyDescent="0.25">
      <c r="A9">
        <v>1</v>
      </c>
      <c r="B9" t="s">
        <v>251</v>
      </c>
      <c r="C9">
        <v>1</v>
      </c>
      <c r="D9" t="s">
        <v>252</v>
      </c>
      <c r="E9" t="s">
        <v>253</v>
      </c>
      <c r="F9">
        <v>4</v>
      </c>
      <c r="G9" t="s">
        <v>16</v>
      </c>
      <c r="H9" t="s">
        <v>253</v>
      </c>
      <c r="I9" t="s">
        <v>254</v>
      </c>
    </row>
    <row r="10" spans="1:10" x14ac:dyDescent="0.25">
      <c r="A10">
        <v>2</v>
      </c>
      <c r="B10" t="s">
        <v>251</v>
      </c>
      <c r="C10">
        <v>2</v>
      </c>
      <c r="D10" t="s">
        <v>255</v>
      </c>
      <c r="E10" t="s">
        <v>253</v>
      </c>
      <c r="F10">
        <v>4</v>
      </c>
      <c r="G10" t="s">
        <v>16</v>
      </c>
      <c r="H10" t="s">
        <v>253</v>
      </c>
      <c r="I10" t="s">
        <v>254</v>
      </c>
    </row>
    <row r="11" spans="1:10" x14ac:dyDescent="0.25">
      <c r="A11">
        <v>3</v>
      </c>
      <c r="B11" t="s">
        <v>251</v>
      </c>
      <c r="C11">
        <v>3</v>
      </c>
      <c r="D11" t="s">
        <v>256</v>
      </c>
      <c r="E11" t="s">
        <v>253</v>
      </c>
      <c r="F11">
        <v>4</v>
      </c>
      <c r="G11" t="s">
        <v>16</v>
      </c>
      <c r="H11" t="s">
        <v>253</v>
      </c>
      <c r="I11" t="s">
        <v>254</v>
      </c>
    </row>
    <row r="12" spans="1:10" x14ac:dyDescent="0.25">
      <c r="A12">
        <v>4</v>
      </c>
      <c r="B12" t="s">
        <v>257</v>
      </c>
      <c r="C12">
        <v>4</v>
      </c>
      <c r="D12" t="s">
        <v>252</v>
      </c>
      <c r="E12" t="s">
        <v>253</v>
      </c>
      <c r="F12">
        <v>4</v>
      </c>
      <c r="G12" t="s">
        <v>16</v>
      </c>
      <c r="H12" t="s">
        <v>253</v>
      </c>
      <c r="I12" t="s">
        <v>254</v>
      </c>
    </row>
    <row r="13" spans="1:10" x14ac:dyDescent="0.25">
      <c r="A13">
        <v>5</v>
      </c>
      <c r="B13" t="s">
        <v>257</v>
      </c>
      <c r="C13">
        <v>5</v>
      </c>
      <c r="D13" t="s">
        <v>258</v>
      </c>
      <c r="E13" t="s">
        <v>253</v>
      </c>
      <c r="F13">
        <v>4</v>
      </c>
      <c r="G13" t="s">
        <v>16</v>
      </c>
      <c r="H13" t="s">
        <v>253</v>
      </c>
      <c r="I13" t="s">
        <v>254</v>
      </c>
    </row>
    <row r="14" spans="1:10" x14ac:dyDescent="0.25">
      <c r="A14">
        <v>6</v>
      </c>
      <c r="B14" t="s">
        <v>257</v>
      </c>
      <c r="C14">
        <v>6</v>
      </c>
      <c r="D14" t="s">
        <v>256</v>
      </c>
      <c r="E14" t="s">
        <v>253</v>
      </c>
      <c r="F14">
        <v>4</v>
      </c>
      <c r="G14" t="s">
        <v>16</v>
      </c>
      <c r="H14" t="s">
        <v>253</v>
      </c>
      <c r="I14" t="s">
        <v>254</v>
      </c>
    </row>
    <row r="15" spans="1:10" x14ac:dyDescent="0.25">
      <c r="A15">
        <v>7</v>
      </c>
      <c r="B15" t="s">
        <v>259</v>
      </c>
      <c r="C15">
        <v>7</v>
      </c>
      <c r="D15" t="s">
        <v>252</v>
      </c>
      <c r="E15" t="s">
        <v>253</v>
      </c>
      <c r="F15">
        <v>4</v>
      </c>
      <c r="G15" t="s">
        <v>16</v>
      </c>
      <c r="H15" t="s">
        <v>253</v>
      </c>
      <c r="I15" t="s">
        <v>254</v>
      </c>
    </row>
    <row r="16" spans="1:10" x14ac:dyDescent="0.25">
      <c r="A16">
        <v>8</v>
      </c>
      <c r="B16" t="s">
        <v>259</v>
      </c>
      <c r="C16">
        <v>8</v>
      </c>
      <c r="D16" t="s">
        <v>258</v>
      </c>
      <c r="E16" t="s">
        <v>253</v>
      </c>
      <c r="F16">
        <v>4</v>
      </c>
      <c r="G16" t="s">
        <v>16</v>
      </c>
      <c r="H16" t="s">
        <v>253</v>
      </c>
      <c r="I16" t="s">
        <v>254</v>
      </c>
    </row>
    <row r="17" spans="1:9" x14ac:dyDescent="0.25">
      <c r="A17">
        <v>9</v>
      </c>
      <c r="B17" t="s">
        <v>259</v>
      </c>
      <c r="C17">
        <v>9</v>
      </c>
      <c r="D17" t="s">
        <v>256</v>
      </c>
      <c r="E17" t="s">
        <v>253</v>
      </c>
      <c r="F17">
        <v>4</v>
      </c>
      <c r="G17" t="s">
        <v>16</v>
      </c>
      <c r="H17" t="s">
        <v>253</v>
      </c>
      <c r="I17" t="s">
        <v>254</v>
      </c>
    </row>
    <row r="18" spans="1:9" x14ac:dyDescent="0.25">
      <c r="A18">
        <v>10</v>
      </c>
      <c r="B18" t="s">
        <v>259</v>
      </c>
      <c r="C18">
        <v>10</v>
      </c>
      <c r="D18" t="s">
        <v>260</v>
      </c>
      <c r="E18" t="s">
        <v>253</v>
      </c>
      <c r="F18">
        <v>4</v>
      </c>
      <c r="G18" t="s">
        <v>16</v>
      </c>
      <c r="H18" t="s">
        <v>253</v>
      </c>
      <c r="I18" t="s">
        <v>254</v>
      </c>
    </row>
    <row r="19" spans="1:9" x14ac:dyDescent="0.25">
      <c r="A19">
        <v>11</v>
      </c>
      <c r="B19" t="s">
        <v>261</v>
      </c>
      <c r="C19">
        <v>11</v>
      </c>
      <c r="D19" t="s">
        <v>256</v>
      </c>
      <c r="E19" t="s">
        <v>253</v>
      </c>
      <c r="F19">
        <v>4</v>
      </c>
      <c r="G19" t="s">
        <v>16</v>
      </c>
      <c r="H19" t="s">
        <v>253</v>
      </c>
      <c r="I19" t="s">
        <v>254</v>
      </c>
    </row>
    <row r="20" spans="1:9" x14ac:dyDescent="0.25">
      <c r="A20">
        <v>12</v>
      </c>
      <c r="B20" t="s">
        <v>261</v>
      </c>
      <c r="C20">
        <v>12</v>
      </c>
      <c r="D20" t="s">
        <v>255</v>
      </c>
      <c r="E20" t="s">
        <v>253</v>
      </c>
      <c r="F20">
        <v>4</v>
      </c>
      <c r="G20" t="s">
        <v>16</v>
      </c>
      <c r="H20" t="s">
        <v>253</v>
      </c>
      <c r="I20" t="s">
        <v>254</v>
      </c>
    </row>
    <row r="21" spans="1:9" x14ac:dyDescent="0.25">
      <c r="A21">
        <v>13</v>
      </c>
      <c r="B21" t="s">
        <v>261</v>
      </c>
      <c r="C21">
        <v>13</v>
      </c>
      <c r="D21" t="s">
        <v>262</v>
      </c>
      <c r="E21" t="s">
        <v>253</v>
      </c>
      <c r="F21">
        <v>4</v>
      </c>
      <c r="G21" t="s">
        <v>16</v>
      </c>
      <c r="H21" t="s">
        <v>253</v>
      </c>
      <c r="I21" t="s">
        <v>254</v>
      </c>
    </row>
    <row r="22" spans="1:9" x14ac:dyDescent="0.25">
      <c r="A22">
        <v>14</v>
      </c>
      <c r="B22" t="s">
        <v>263</v>
      </c>
      <c r="C22">
        <v>14</v>
      </c>
      <c r="D22" t="s">
        <v>258</v>
      </c>
      <c r="E22" t="s">
        <v>253</v>
      </c>
      <c r="F22">
        <v>4</v>
      </c>
      <c r="G22" t="s">
        <v>16</v>
      </c>
      <c r="H22" t="s">
        <v>253</v>
      </c>
      <c r="I22" t="s">
        <v>254</v>
      </c>
    </row>
    <row r="23" spans="1:9" x14ac:dyDescent="0.25">
      <c r="A23">
        <v>15</v>
      </c>
      <c r="B23" t="s">
        <v>263</v>
      </c>
      <c r="C23">
        <v>15</v>
      </c>
      <c r="D23" t="s">
        <v>256</v>
      </c>
      <c r="E23" t="s">
        <v>253</v>
      </c>
      <c r="F23">
        <v>4</v>
      </c>
      <c r="G23" t="s">
        <v>16</v>
      </c>
      <c r="H23" t="s">
        <v>253</v>
      </c>
      <c r="I23" t="s">
        <v>254</v>
      </c>
    </row>
    <row r="24" spans="1:9" x14ac:dyDescent="0.25">
      <c r="A24">
        <v>16</v>
      </c>
      <c r="B24" t="s">
        <v>263</v>
      </c>
      <c r="C24">
        <v>16</v>
      </c>
      <c r="D24" t="s">
        <v>262</v>
      </c>
      <c r="E24" t="s">
        <v>253</v>
      </c>
      <c r="F24">
        <v>4</v>
      </c>
      <c r="G24" t="s">
        <v>16</v>
      </c>
      <c r="H24" t="s">
        <v>253</v>
      </c>
      <c r="I24" t="s">
        <v>254</v>
      </c>
    </row>
    <row r="25" spans="1:9" x14ac:dyDescent="0.25">
      <c r="A25">
        <v>17</v>
      </c>
      <c r="B25" t="s">
        <v>264</v>
      </c>
      <c r="C25">
        <v>17</v>
      </c>
      <c r="D25" t="s">
        <v>258</v>
      </c>
      <c r="E25" t="s">
        <v>253</v>
      </c>
      <c r="F25">
        <v>4</v>
      </c>
      <c r="G25" t="s">
        <v>16</v>
      </c>
      <c r="H25" t="s">
        <v>253</v>
      </c>
      <c r="I25" t="s">
        <v>254</v>
      </c>
    </row>
    <row r="26" spans="1:9" x14ac:dyDescent="0.25">
      <c r="A26">
        <v>18</v>
      </c>
      <c r="B26" t="s">
        <v>264</v>
      </c>
      <c r="C26">
        <v>18</v>
      </c>
      <c r="D26" t="s">
        <v>256</v>
      </c>
      <c r="E26" t="s">
        <v>253</v>
      </c>
      <c r="F26">
        <v>4</v>
      </c>
      <c r="G26" t="s">
        <v>16</v>
      </c>
      <c r="H26" t="s">
        <v>253</v>
      </c>
      <c r="I26" t="s">
        <v>254</v>
      </c>
    </row>
    <row r="27" spans="1:9" x14ac:dyDescent="0.25">
      <c r="A27">
        <v>19</v>
      </c>
      <c r="B27" t="s">
        <v>264</v>
      </c>
      <c r="C27">
        <v>19</v>
      </c>
      <c r="D27" t="s">
        <v>262</v>
      </c>
      <c r="E27" t="s">
        <v>253</v>
      </c>
      <c r="F27">
        <v>3</v>
      </c>
      <c r="G27" t="s">
        <v>16</v>
      </c>
      <c r="H27" t="s">
        <v>253</v>
      </c>
      <c r="I27" t="s">
        <v>254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M141"/>
  <sheetViews>
    <sheetView rightToLeft="1" topLeftCell="B1" workbookViewId="0">
      <pane ySplit="1" topLeftCell="A2" activePane="bottomLeft" state="frozen"/>
      <selection pane="bottomLeft" activeCell="L42" sqref="L42:L139"/>
    </sheetView>
  </sheetViews>
  <sheetFormatPr defaultRowHeight="15" x14ac:dyDescent="0.25"/>
  <cols>
    <col min="1" max="1" width="6" bestFit="1" customWidth="1"/>
    <col min="2" max="2" width="16" bestFit="1" customWidth="1"/>
    <col min="3" max="3" width="12" bestFit="1" customWidth="1"/>
    <col min="4" max="4" width="18" bestFit="1" customWidth="1"/>
    <col min="5" max="5" width="15" bestFit="1" customWidth="1"/>
    <col min="6" max="6" width="72" bestFit="1" customWidth="1"/>
    <col min="7" max="7" width="12" bestFit="1" customWidth="1"/>
    <col min="8" max="8" width="8" bestFit="1" customWidth="1"/>
    <col min="9" max="9" width="16" bestFit="1" customWidth="1"/>
    <col min="10" max="10" width="11.5703125" bestFit="1" customWidth="1"/>
    <col min="11" max="11" width="10.140625" bestFit="1" customWidth="1"/>
    <col min="12" max="12" width="13.85546875" bestFit="1" customWidth="1"/>
  </cols>
  <sheetData>
    <row r="1" spans="1:12" x14ac:dyDescent="0.25">
      <c r="A1" s="3" t="s">
        <v>2</v>
      </c>
      <c r="B1" s="3" t="s">
        <v>4</v>
      </c>
      <c r="C1" s="4" t="s">
        <v>5</v>
      </c>
      <c r="D1" s="4" t="s">
        <v>6</v>
      </c>
      <c r="E1" s="4" t="s">
        <v>7</v>
      </c>
      <c r="F1" s="4" t="s">
        <v>8</v>
      </c>
      <c r="G1" s="6" t="s">
        <v>9</v>
      </c>
      <c r="H1" s="4" t="s">
        <v>10</v>
      </c>
      <c r="I1" s="6" t="s">
        <v>11</v>
      </c>
      <c r="J1" s="4" t="s">
        <v>3</v>
      </c>
      <c r="K1" s="6" t="s">
        <v>123</v>
      </c>
    </row>
    <row r="2" spans="1:12" hidden="1" x14ac:dyDescent="0.25">
      <c r="A2" s="1">
        <v>1</v>
      </c>
      <c r="B2" s="1">
        <v>1</v>
      </c>
      <c r="C2" s="2" t="s">
        <v>12</v>
      </c>
      <c r="D2" s="2" t="s">
        <v>13</v>
      </c>
      <c r="E2" s="2" t="s">
        <v>14</v>
      </c>
      <c r="F2" s="2" t="s">
        <v>15</v>
      </c>
      <c r="G2" s="7">
        <v>1</v>
      </c>
      <c r="H2" s="2" t="s">
        <v>16</v>
      </c>
      <c r="I2" s="10">
        <v>24550000</v>
      </c>
      <c r="J2" s="2" t="s">
        <v>121</v>
      </c>
      <c r="K2">
        <v>22</v>
      </c>
      <c r="L2" s="48">
        <f>I2*G2</f>
        <v>24550000</v>
      </c>
    </row>
    <row r="3" spans="1:12" hidden="1" x14ac:dyDescent="0.25">
      <c r="A3" s="1">
        <v>2</v>
      </c>
      <c r="B3" s="1">
        <v>1</v>
      </c>
      <c r="C3" s="2" t="s">
        <v>12</v>
      </c>
      <c r="D3" s="2" t="s">
        <v>13</v>
      </c>
      <c r="E3" s="2" t="s">
        <v>14</v>
      </c>
      <c r="F3" s="2" t="s">
        <v>17</v>
      </c>
      <c r="G3" s="7">
        <v>1</v>
      </c>
      <c r="H3" s="2" t="s">
        <v>16</v>
      </c>
      <c r="I3" s="10">
        <v>55000000</v>
      </c>
      <c r="J3" s="2" t="s">
        <v>121</v>
      </c>
      <c r="K3">
        <v>24</v>
      </c>
      <c r="L3" s="48">
        <f t="shared" ref="L3:L66" si="0">I3*G3</f>
        <v>55000000</v>
      </c>
    </row>
    <row r="4" spans="1:12" hidden="1" x14ac:dyDescent="0.25">
      <c r="A4" s="1">
        <v>3</v>
      </c>
      <c r="B4" s="1">
        <v>1</v>
      </c>
      <c r="C4" s="2" t="s">
        <v>12</v>
      </c>
      <c r="D4" s="2" t="s">
        <v>13</v>
      </c>
      <c r="E4" s="2" t="s">
        <v>14</v>
      </c>
      <c r="F4" s="2" t="s">
        <v>18</v>
      </c>
      <c r="G4" s="35">
        <v>16</v>
      </c>
      <c r="H4" s="2" t="s">
        <v>16</v>
      </c>
      <c r="I4" s="5">
        <v>528000</v>
      </c>
      <c r="J4" s="2" t="s">
        <v>122</v>
      </c>
      <c r="K4">
        <v>30</v>
      </c>
      <c r="L4" s="48">
        <f t="shared" si="0"/>
        <v>8448000</v>
      </c>
    </row>
    <row r="5" spans="1:12" hidden="1" x14ac:dyDescent="0.25">
      <c r="A5" s="1">
        <v>4</v>
      </c>
      <c r="B5" s="1">
        <v>1</v>
      </c>
      <c r="C5" s="2" t="s">
        <v>12</v>
      </c>
      <c r="D5" s="2" t="s">
        <v>13</v>
      </c>
      <c r="E5" s="2" t="s">
        <v>14</v>
      </c>
      <c r="F5" s="2" t="s">
        <v>19</v>
      </c>
      <c r="G5" s="35">
        <v>4</v>
      </c>
      <c r="H5" s="2" t="s">
        <v>16</v>
      </c>
      <c r="I5" s="5">
        <v>605000</v>
      </c>
      <c r="J5" s="2" t="s">
        <v>122</v>
      </c>
      <c r="K5">
        <v>30</v>
      </c>
      <c r="L5" s="48">
        <f t="shared" si="0"/>
        <v>2420000</v>
      </c>
    </row>
    <row r="6" spans="1:12" hidden="1" x14ac:dyDescent="0.25">
      <c r="A6" s="1">
        <v>5</v>
      </c>
      <c r="B6" s="1">
        <v>1</v>
      </c>
      <c r="C6" s="2" t="s">
        <v>12</v>
      </c>
      <c r="D6" s="2" t="s">
        <v>13</v>
      </c>
      <c r="E6" s="2" t="s">
        <v>14</v>
      </c>
      <c r="F6" s="9" t="s">
        <v>20</v>
      </c>
      <c r="G6" s="35">
        <v>1</v>
      </c>
      <c r="H6" s="2" t="s">
        <v>16</v>
      </c>
      <c r="I6" s="5">
        <v>12500000</v>
      </c>
      <c r="J6" s="2" t="s">
        <v>122</v>
      </c>
      <c r="K6">
        <v>27</v>
      </c>
      <c r="L6" s="48">
        <f t="shared" si="0"/>
        <v>12500000</v>
      </c>
    </row>
    <row r="7" spans="1:12" hidden="1" x14ac:dyDescent="0.25">
      <c r="A7" s="1">
        <v>6</v>
      </c>
      <c r="B7" s="1">
        <v>1</v>
      </c>
      <c r="C7" s="2" t="s">
        <v>12</v>
      </c>
      <c r="D7" s="2" t="s">
        <v>13</v>
      </c>
      <c r="E7" s="2" t="s">
        <v>14</v>
      </c>
      <c r="F7" s="2" t="s">
        <v>21</v>
      </c>
      <c r="G7" s="7">
        <v>2</v>
      </c>
      <c r="H7" s="2" t="s">
        <v>16</v>
      </c>
      <c r="I7" s="10">
        <v>21880000</v>
      </c>
      <c r="J7" s="2" t="s">
        <v>121</v>
      </c>
      <c r="L7" s="5">
        <f t="shared" si="0"/>
        <v>43760000</v>
      </c>
    </row>
    <row r="8" spans="1:12" hidden="1" x14ac:dyDescent="0.25">
      <c r="A8" s="1">
        <v>7</v>
      </c>
      <c r="B8" s="1">
        <v>1</v>
      </c>
      <c r="C8" s="2" t="s">
        <v>12</v>
      </c>
      <c r="D8" s="2" t="s">
        <v>13</v>
      </c>
      <c r="E8" s="2" t="s">
        <v>22</v>
      </c>
      <c r="F8" s="2" t="s">
        <v>23</v>
      </c>
      <c r="G8" s="7">
        <v>2</v>
      </c>
      <c r="H8" s="2" t="s">
        <v>16</v>
      </c>
      <c r="I8" s="10">
        <v>24550000</v>
      </c>
      <c r="J8" s="2" t="s">
        <v>121</v>
      </c>
      <c r="K8">
        <v>22</v>
      </c>
      <c r="L8" s="48">
        <f t="shared" si="0"/>
        <v>49100000</v>
      </c>
    </row>
    <row r="9" spans="1:12" hidden="1" x14ac:dyDescent="0.25">
      <c r="A9" s="1">
        <v>8</v>
      </c>
      <c r="B9" s="1">
        <v>1</v>
      </c>
      <c r="C9" s="2" t="s">
        <v>12</v>
      </c>
      <c r="D9" s="2" t="s">
        <v>13</v>
      </c>
      <c r="E9" s="2" t="s">
        <v>22</v>
      </c>
      <c r="F9" s="2" t="s">
        <v>24</v>
      </c>
      <c r="G9" s="7">
        <v>2</v>
      </c>
      <c r="H9" s="2" t="s">
        <v>16</v>
      </c>
      <c r="I9" s="10">
        <v>85000000</v>
      </c>
      <c r="J9" s="2" t="s">
        <v>121</v>
      </c>
      <c r="K9">
        <v>24</v>
      </c>
      <c r="L9" s="48">
        <f t="shared" si="0"/>
        <v>170000000</v>
      </c>
    </row>
    <row r="10" spans="1:12" hidden="1" x14ac:dyDescent="0.25">
      <c r="A10" s="1">
        <v>9</v>
      </c>
      <c r="B10" s="1">
        <v>1</v>
      </c>
      <c r="C10" s="2" t="s">
        <v>12</v>
      </c>
      <c r="D10" s="2" t="s">
        <v>13</v>
      </c>
      <c r="E10" s="2" t="s">
        <v>22</v>
      </c>
      <c r="F10" s="2" t="s">
        <v>18</v>
      </c>
      <c r="G10" s="35">
        <v>4</v>
      </c>
      <c r="H10" s="2" t="s">
        <v>16</v>
      </c>
      <c r="I10" s="5">
        <v>528000</v>
      </c>
      <c r="J10" s="2" t="s">
        <v>122</v>
      </c>
      <c r="K10">
        <v>30</v>
      </c>
      <c r="L10" s="48">
        <f t="shared" si="0"/>
        <v>2112000</v>
      </c>
    </row>
    <row r="11" spans="1:12" hidden="1" x14ac:dyDescent="0.25">
      <c r="A11" s="1">
        <v>10</v>
      </c>
      <c r="B11" s="1">
        <v>1</v>
      </c>
      <c r="C11" s="2" t="s">
        <v>12</v>
      </c>
      <c r="D11" s="2" t="s">
        <v>13</v>
      </c>
      <c r="E11" s="2" t="s">
        <v>22</v>
      </c>
      <c r="F11" s="2" t="s">
        <v>19</v>
      </c>
      <c r="G11" s="35">
        <v>4</v>
      </c>
      <c r="H11" s="2" t="s">
        <v>16</v>
      </c>
      <c r="I11" s="5">
        <v>605000</v>
      </c>
      <c r="J11" s="2" t="s">
        <v>122</v>
      </c>
      <c r="K11">
        <v>30</v>
      </c>
      <c r="L11" s="48">
        <f t="shared" si="0"/>
        <v>2420000</v>
      </c>
    </row>
    <row r="12" spans="1:12" hidden="1" x14ac:dyDescent="0.25">
      <c r="A12" s="1">
        <v>11</v>
      </c>
      <c r="B12" s="1">
        <v>1</v>
      </c>
      <c r="C12" s="2" t="s">
        <v>12</v>
      </c>
      <c r="D12" s="2" t="s">
        <v>13</v>
      </c>
      <c r="E12" s="2" t="s">
        <v>22</v>
      </c>
      <c r="F12" s="2" t="s">
        <v>20</v>
      </c>
      <c r="G12" s="35">
        <v>2</v>
      </c>
      <c r="H12" s="2" t="s">
        <v>16</v>
      </c>
      <c r="I12" s="5">
        <v>9500000</v>
      </c>
      <c r="J12" s="2" t="s">
        <v>122</v>
      </c>
      <c r="K12">
        <v>27</v>
      </c>
      <c r="L12" s="48">
        <f t="shared" si="0"/>
        <v>19000000</v>
      </c>
    </row>
    <row r="13" spans="1:12" hidden="1" x14ac:dyDescent="0.25">
      <c r="A13" s="1">
        <v>12</v>
      </c>
      <c r="B13" s="1">
        <v>1</v>
      </c>
      <c r="C13" s="2" t="s">
        <v>12</v>
      </c>
      <c r="D13" s="2" t="s">
        <v>13</v>
      </c>
      <c r="E13" s="2" t="s">
        <v>22</v>
      </c>
      <c r="F13" s="2" t="s">
        <v>25</v>
      </c>
      <c r="G13" s="7">
        <v>2</v>
      </c>
      <c r="H13" s="2" t="s">
        <v>16</v>
      </c>
      <c r="I13" s="10">
        <v>21880000</v>
      </c>
      <c r="J13" s="2" t="s">
        <v>121</v>
      </c>
      <c r="L13" s="5">
        <f t="shared" si="0"/>
        <v>43760000</v>
      </c>
    </row>
    <row r="14" spans="1:12" hidden="1" x14ac:dyDescent="0.25">
      <c r="A14" s="1">
        <v>13</v>
      </c>
      <c r="B14" s="1">
        <v>1</v>
      </c>
      <c r="C14" s="2" t="s">
        <v>12</v>
      </c>
      <c r="D14" s="2" t="s">
        <v>13</v>
      </c>
      <c r="E14" s="2" t="s">
        <v>26</v>
      </c>
      <c r="F14" s="2" t="s">
        <v>23</v>
      </c>
      <c r="G14" s="7">
        <v>2</v>
      </c>
      <c r="H14" s="2" t="s">
        <v>16</v>
      </c>
      <c r="I14" s="10">
        <v>24550000</v>
      </c>
      <c r="J14" s="2" t="s">
        <v>121</v>
      </c>
      <c r="K14">
        <v>22</v>
      </c>
      <c r="L14" s="48">
        <f t="shared" si="0"/>
        <v>49100000</v>
      </c>
    </row>
    <row r="15" spans="1:12" hidden="1" x14ac:dyDescent="0.25">
      <c r="A15" s="1">
        <v>14</v>
      </c>
      <c r="B15" s="1">
        <v>1</v>
      </c>
      <c r="C15" s="2" t="s">
        <v>12</v>
      </c>
      <c r="D15" s="2" t="s">
        <v>13</v>
      </c>
      <c r="E15" s="2" t="s">
        <v>26</v>
      </c>
      <c r="F15" s="2" t="s">
        <v>27</v>
      </c>
      <c r="G15" s="7">
        <v>2</v>
      </c>
      <c r="H15" s="2" t="s">
        <v>16</v>
      </c>
      <c r="I15" s="10">
        <v>85000000</v>
      </c>
      <c r="J15" s="2" t="s">
        <v>121</v>
      </c>
      <c r="K15">
        <v>24</v>
      </c>
      <c r="L15" s="48">
        <f t="shared" si="0"/>
        <v>170000000</v>
      </c>
    </row>
    <row r="16" spans="1:12" hidden="1" x14ac:dyDescent="0.25">
      <c r="A16" s="1">
        <v>15</v>
      </c>
      <c r="B16" s="1">
        <v>1</v>
      </c>
      <c r="C16" s="2" t="s">
        <v>12</v>
      </c>
      <c r="D16" s="2" t="s">
        <v>13</v>
      </c>
      <c r="E16" s="2" t="s">
        <v>26</v>
      </c>
      <c r="F16" s="2" t="s">
        <v>18</v>
      </c>
      <c r="G16" s="35">
        <v>4</v>
      </c>
      <c r="H16" s="2" t="s">
        <v>16</v>
      </c>
      <c r="I16" s="5">
        <v>528000</v>
      </c>
      <c r="J16" s="2" t="s">
        <v>122</v>
      </c>
      <c r="K16">
        <v>30</v>
      </c>
      <c r="L16" s="48">
        <f t="shared" si="0"/>
        <v>2112000</v>
      </c>
    </row>
    <row r="17" spans="1:12" hidden="1" x14ac:dyDescent="0.25">
      <c r="A17" s="1">
        <v>16</v>
      </c>
      <c r="B17" s="1">
        <v>1</v>
      </c>
      <c r="C17" s="2" t="s">
        <v>12</v>
      </c>
      <c r="D17" s="2" t="s">
        <v>13</v>
      </c>
      <c r="E17" s="2" t="s">
        <v>26</v>
      </c>
      <c r="F17" s="2" t="s">
        <v>19</v>
      </c>
      <c r="G17" s="35">
        <v>4</v>
      </c>
      <c r="H17" s="2" t="s">
        <v>16</v>
      </c>
      <c r="I17" s="5">
        <v>605000</v>
      </c>
      <c r="J17" s="2" t="s">
        <v>122</v>
      </c>
      <c r="K17">
        <v>28</v>
      </c>
      <c r="L17" s="48">
        <f t="shared" si="0"/>
        <v>2420000</v>
      </c>
    </row>
    <row r="18" spans="1:12" hidden="1" x14ac:dyDescent="0.25">
      <c r="A18" s="1">
        <v>17</v>
      </c>
      <c r="B18" s="1">
        <v>1</v>
      </c>
      <c r="C18" s="2" t="s">
        <v>12</v>
      </c>
      <c r="D18" s="2" t="s">
        <v>13</v>
      </c>
      <c r="E18" s="2" t="s">
        <v>26</v>
      </c>
      <c r="F18" s="2" t="s">
        <v>20</v>
      </c>
      <c r="G18" s="35">
        <v>2</v>
      </c>
      <c r="H18" s="2" t="s">
        <v>16</v>
      </c>
      <c r="I18" s="5">
        <v>9500000</v>
      </c>
      <c r="J18" s="2" t="s">
        <v>122</v>
      </c>
      <c r="K18">
        <v>27</v>
      </c>
      <c r="L18" s="48">
        <f t="shared" si="0"/>
        <v>19000000</v>
      </c>
    </row>
    <row r="19" spans="1:12" hidden="1" x14ac:dyDescent="0.25">
      <c r="A19" s="1">
        <v>18</v>
      </c>
      <c r="B19" s="1">
        <v>1</v>
      </c>
      <c r="C19" s="2" t="s">
        <v>12</v>
      </c>
      <c r="D19" s="2" t="s">
        <v>13</v>
      </c>
      <c r="E19" s="2" t="s">
        <v>26</v>
      </c>
      <c r="F19" s="2" t="s">
        <v>25</v>
      </c>
      <c r="G19" s="7">
        <v>2</v>
      </c>
      <c r="H19" s="2" t="s">
        <v>16</v>
      </c>
      <c r="I19" s="10">
        <v>21880000</v>
      </c>
      <c r="J19" s="2" t="s">
        <v>121</v>
      </c>
      <c r="L19" s="5">
        <f t="shared" si="0"/>
        <v>43760000</v>
      </c>
    </row>
    <row r="20" spans="1:12" hidden="1" x14ac:dyDescent="0.25">
      <c r="A20" s="1">
        <v>19</v>
      </c>
      <c r="B20" s="1">
        <v>1</v>
      </c>
      <c r="C20" s="2" t="s">
        <v>12</v>
      </c>
      <c r="D20" s="2" t="s">
        <v>13</v>
      </c>
      <c r="E20" s="2" t="s">
        <v>28</v>
      </c>
      <c r="F20" s="2" t="s">
        <v>29</v>
      </c>
      <c r="G20" s="7">
        <v>2</v>
      </c>
      <c r="H20" s="2" t="s">
        <v>16</v>
      </c>
      <c r="I20" s="10">
        <v>24550000</v>
      </c>
      <c r="J20" s="2" t="s">
        <v>121</v>
      </c>
      <c r="K20">
        <v>22</v>
      </c>
      <c r="L20" s="48">
        <f t="shared" si="0"/>
        <v>49100000</v>
      </c>
    </row>
    <row r="21" spans="1:12" hidden="1" x14ac:dyDescent="0.25">
      <c r="A21" s="1">
        <v>20</v>
      </c>
      <c r="B21" s="1">
        <v>1</v>
      </c>
      <c r="C21" s="2" t="s">
        <v>12</v>
      </c>
      <c r="D21" s="2" t="s">
        <v>13</v>
      </c>
      <c r="E21" s="2" t="s">
        <v>28</v>
      </c>
      <c r="F21" s="2" t="s">
        <v>30</v>
      </c>
      <c r="G21" s="7">
        <v>2</v>
      </c>
      <c r="H21" s="2" t="s">
        <v>16</v>
      </c>
      <c r="I21" s="10">
        <v>55000000</v>
      </c>
      <c r="J21" s="2" t="s">
        <v>121</v>
      </c>
      <c r="K21">
        <v>24</v>
      </c>
      <c r="L21" s="48">
        <f t="shared" si="0"/>
        <v>110000000</v>
      </c>
    </row>
    <row r="22" spans="1:12" hidden="1" x14ac:dyDescent="0.25">
      <c r="A22" s="1">
        <v>21</v>
      </c>
      <c r="B22" s="1">
        <v>1</v>
      </c>
      <c r="C22" s="2" t="s">
        <v>12</v>
      </c>
      <c r="D22" s="2" t="s">
        <v>13</v>
      </c>
      <c r="E22" s="2" t="s">
        <v>28</v>
      </c>
      <c r="F22" s="2" t="s">
        <v>18</v>
      </c>
      <c r="G22" s="35">
        <v>8</v>
      </c>
      <c r="H22" s="2" t="s">
        <v>16</v>
      </c>
      <c r="I22" s="5">
        <v>528000</v>
      </c>
      <c r="J22" s="2" t="s">
        <v>122</v>
      </c>
      <c r="K22">
        <v>30</v>
      </c>
      <c r="L22" s="48">
        <f t="shared" si="0"/>
        <v>4224000</v>
      </c>
    </row>
    <row r="23" spans="1:12" hidden="1" x14ac:dyDescent="0.25">
      <c r="A23" s="1">
        <v>22</v>
      </c>
      <c r="B23" s="1">
        <v>1</v>
      </c>
      <c r="C23" s="2" t="s">
        <v>12</v>
      </c>
      <c r="D23" s="2" t="s">
        <v>13</v>
      </c>
      <c r="E23" s="2" t="s">
        <v>28</v>
      </c>
      <c r="F23" s="2" t="s">
        <v>19</v>
      </c>
      <c r="G23" s="35">
        <v>8</v>
      </c>
      <c r="H23" s="2" t="s">
        <v>16</v>
      </c>
      <c r="I23" s="5">
        <v>605000</v>
      </c>
      <c r="J23" s="2" t="s">
        <v>122</v>
      </c>
      <c r="K23">
        <v>30</v>
      </c>
      <c r="L23" s="48">
        <f t="shared" si="0"/>
        <v>4840000</v>
      </c>
    </row>
    <row r="24" spans="1:12" hidden="1" x14ac:dyDescent="0.25">
      <c r="A24" s="1">
        <v>23</v>
      </c>
      <c r="B24" s="1">
        <v>1</v>
      </c>
      <c r="C24" s="2" t="s">
        <v>12</v>
      </c>
      <c r="D24" s="2" t="s">
        <v>13</v>
      </c>
      <c r="E24" s="2" t="s">
        <v>28</v>
      </c>
      <c r="F24" s="2" t="s">
        <v>20</v>
      </c>
      <c r="G24" s="35">
        <v>2</v>
      </c>
      <c r="H24" s="2" t="s">
        <v>16</v>
      </c>
      <c r="I24" s="5">
        <v>9500000</v>
      </c>
      <c r="J24" s="2" t="s">
        <v>122</v>
      </c>
      <c r="K24">
        <v>27</v>
      </c>
      <c r="L24" s="48">
        <f t="shared" si="0"/>
        <v>19000000</v>
      </c>
    </row>
    <row r="25" spans="1:12" hidden="1" x14ac:dyDescent="0.25">
      <c r="A25" s="1">
        <v>24</v>
      </c>
      <c r="B25" s="1">
        <v>1</v>
      </c>
      <c r="C25" s="2" t="s">
        <v>12</v>
      </c>
      <c r="D25" s="2" t="s">
        <v>13</v>
      </c>
      <c r="E25" s="2" t="s">
        <v>28</v>
      </c>
      <c r="F25" s="2" t="s">
        <v>25</v>
      </c>
      <c r="G25" s="7">
        <v>2</v>
      </c>
      <c r="H25" s="2" t="s">
        <v>16</v>
      </c>
      <c r="I25" s="10">
        <v>21880000</v>
      </c>
      <c r="J25" s="2" t="s">
        <v>121</v>
      </c>
      <c r="L25" s="5">
        <f t="shared" si="0"/>
        <v>43760000</v>
      </c>
    </row>
    <row r="26" spans="1:12" hidden="1" x14ac:dyDescent="0.25">
      <c r="A26" s="1">
        <v>25</v>
      </c>
      <c r="B26" s="1">
        <v>1</v>
      </c>
      <c r="C26" s="2" t="s">
        <v>12</v>
      </c>
      <c r="D26" s="2" t="s">
        <v>13</v>
      </c>
      <c r="E26" s="2" t="s">
        <v>28</v>
      </c>
      <c r="F26" s="2" t="s">
        <v>25</v>
      </c>
      <c r="G26" s="7">
        <v>2</v>
      </c>
      <c r="H26" s="2" t="s">
        <v>16</v>
      </c>
      <c r="I26" s="10">
        <v>21880000</v>
      </c>
      <c r="J26" s="2" t="s">
        <v>121</v>
      </c>
      <c r="L26" s="5">
        <f t="shared" si="0"/>
        <v>43760000</v>
      </c>
    </row>
    <row r="27" spans="1:12" hidden="1" x14ac:dyDescent="0.25">
      <c r="A27" s="1">
        <v>26</v>
      </c>
      <c r="B27" s="1">
        <v>1</v>
      </c>
      <c r="C27" s="2" t="s">
        <v>12</v>
      </c>
      <c r="D27" s="2" t="s">
        <v>13</v>
      </c>
      <c r="E27" s="2" t="s">
        <v>31</v>
      </c>
      <c r="F27" s="2" t="s">
        <v>23</v>
      </c>
      <c r="G27" s="7">
        <v>2</v>
      </c>
      <c r="H27" s="2" t="s">
        <v>16</v>
      </c>
      <c r="I27" s="10">
        <v>24550000</v>
      </c>
      <c r="J27" s="2" t="s">
        <v>121</v>
      </c>
      <c r="K27">
        <v>22</v>
      </c>
      <c r="L27" s="48">
        <f t="shared" si="0"/>
        <v>49100000</v>
      </c>
    </row>
    <row r="28" spans="1:12" hidden="1" x14ac:dyDescent="0.25">
      <c r="A28" s="1">
        <v>27</v>
      </c>
      <c r="B28" s="1">
        <v>1</v>
      </c>
      <c r="C28" s="2" t="s">
        <v>12</v>
      </c>
      <c r="D28" s="2" t="s">
        <v>13</v>
      </c>
      <c r="E28" s="2" t="s">
        <v>31</v>
      </c>
      <c r="F28" s="2" t="s">
        <v>32</v>
      </c>
      <c r="G28" s="7">
        <v>2</v>
      </c>
      <c r="H28" s="2" t="s">
        <v>16</v>
      </c>
      <c r="I28" s="10">
        <v>55000000</v>
      </c>
      <c r="J28" s="2" t="s">
        <v>121</v>
      </c>
      <c r="K28">
        <v>24</v>
      </c>
      <c r="L28" s="48">
        <f t="shared" si="0"/>
        <v>110000000</v>
      </c>
    </row>
    <row r="29" spans="1:12" hidden="1" x14ac:dyDescent="0.25">
      <c r="A29" s="1">
        <v>28</v>
      </c>
      <c r="B29" s="1">
        <v>1</v>
      </c>
      <c r="C29" s="2" t="s">
        <v>12</v>
      </c>
      <c r="D29" s="2" t="s">
        <v>13</v>
      </c>
      <c r="E29" s="2" t="s">
        <v>31</v>
      </c>
      <c r="F29" s="2" t="s">
        <v>18</v>
      </c>
      <c r="G29" s="35">
        <v>4</v>
      </c>
      <c r="H29" s="2" t="s">
        <v>16</v>
      </c>
      <c r="I29" s="5">
        <v>528000</v>
      </c>
      <c r="J29" s="2" t="s">
        <v>122</v>
      </c>
      <c r="K29">
        <v>28</v>
      </c>
      <c r="L29" s="48">
        <f t="shared" si="0"/>
        <v>2112000</v>
      </c>
    </row>
    <row r="30" spans="1:12" hidden="1" x14ac:dyDescent="0.25">
      <c r="A30" s="1">
        <v>29</v>
      </c>
      <c r="B30" s="1">
        <v>1</v>
      </c>
      <c r="C30" s="2" t="s">
        <v>12</v>
      </c>
      <c r="D30" s="2" t="s">
        <v>13</v>
      </c>
      <c r="E30" s="2" t="s">
        <v>31</v>
      </c>
      <c r="F30" s="2" t="s">
        <v>19</v>
      </c>
      <c r="G30" s="35">
        <v>4</v>
      </c>
      <c r="H30" s="2" t="s">
        <v>16</v>
      </c>
      <c r="I30" s="5">
        <v>605000</v>
      </c>
      <c r="J30" s="2" t="s">
        <v>122</v>
      </c>
      <c r="K30">
        <v>28</v>
      </c>
      <c r="L30" s="48">
        <f t="shared" si="0"/>
        <v>2420000</v>
      </c>
    </row>
    <row r="31" spans="1:12" hidden="1" x14ac:dyDescent="0.25">
      <c r="A31" s="1">
        <v>30</v>
      </c>
      <c r="B31" s="1">
        <v>1</v>
      </c>
      <c r="C31" s="2" t="s">
        <v>12</v>
      </c>
      <c r="D31" s="2" t="s">
        <v>13</v>
      </c>
      <c r="E31" s="2" t="s">
        <v>31</v>
      </c>
      <c r="F31" s="2" t="s">
        <v>20</v>
      </c>
      <c r="G31" s="35">
        <v>2</v>
      </c>
      <c r="H31" s="2" t="s">
        <v>16</v>
      </c>
      <c r="I31" s="5">
        <v>9500000</v>
      </c>
      <c r="J31" s="2" t="s">
        <v>122</v>
      </c>
      <c r="K31">
        <v>27</v>
      </c>
      <c r="L31" s="48">
        <f t="shared" si="0"/>
        <v>19000000</v>
      </c>
    </row>
    <row r="32" spans="1:12" hidden="1" x14ac:dyDescent="0.25">
      <c r="A32" s="1">
        <v>31</v>
      </c>
      <c r="B32" s="1">
        <v>1</v>
      </c>
      <c r="C32" s="2" t="s">
        <v>12</v>
      </c>
      <c r="D32" s="2" t="s">
        <v>13</v>
      </c>
      <c r="E32" s="2" t="s">
        <v>31</v>
      </c>
      <c r="F32" s="2" t="s">
        <v>25</v>
      </c>
      <c r="G32" s="7">
        <v>2</v>
      </c>
      <c r="H32" s="2" t="s">
        <v>16</v>
      </c>
      <c r="I32" s="10">
        <v>21880000</v>
      </c>
      <c r="J32" s="2" t="s">
        <v>121</v>
      </c>
      <c r="L32" s="5">
        <f t="shared" si="0"/>
        <v>43760000</v>
      </c>
    </row>
    <row r="33" spans="1:12" hidden="1" x14ac:dyDescent="0.25">
      <c r="A33" s="1">
        <v>32</v>
      </c>
      <c r="B33" s="1">
        <v>1</v>
      </c>
      <c r="C33" s="2" t="s">
        <v>12</v>
      </c>
      <c r="D33" s="2" t="s">
        <v>33</v>
      </c>
      <c r="E33" s="2" t="s">
        <v>34</v>
      </c>
      <c r="F33" s="2" t="s">
        <v>35</v>
      </c>
      <c r="G33" s="7">
        <v>1</v>
      </c>
      <c r="H33" s="2" t="s">
        <v>16</v>
      </c>
      <c r="I33" s="10">
        <v>24550000</v>
      </c>
      <c r="J33" s="2" t="s">
        <v>121</v>
      </c>
      <c r="K33">
        <v>22</v>
      </c>
      <c r="L33" s="48">
        <f t="shared" si="0"/>
        <v>24550000</v>
      </c>
    </row>
    <row r="34" spans="1:12" hidden="1" x14ac:dyDescent="0.25">
      <c r="A34" s="1">
        <v>33</v>
      </c>
      <c r="B34" s="1">
        <v>1</v>
      </c>
      <c r="C34" s="2" t="s">
        <v>12</v>
      </c>
      <c r="D34" s="2" t="s">
        <v>33</v>
      </c>
      <c r="E34" s="2" t="s">
        <v>34</v>
      </c>
      <c r="F34" s="2" t="s">
        <v>36</v>
      </c>
      <c r="G34" s="7">
        <v>1</v>
      </c>
      <c r="H34" s="2" t="s">
        <v>16</v>
      </c>
      <c r="I34" s="10">
        <v>85000000</v>
      </c>
      <c r="J34" s="2" t="s">
        <v>121</v>
      </c>
      <c r="K34">
        <v>24</v>
      </c>
      <c r="L34" s="48">
        <f t="shared" si="0"/>
        <v>85000000</v>
      </c>
    </row>
    <row r="35" spans="1:12" hidden="1" x14ac:dyDescent="0.25">
      <c r="A35" s="1">
        <v>34</v>
      </c>
      <c r="B35" s="1">
        <v>1</v>
      </c>
      <c r="C35" s="2" t="s">
        <v>12</v>
      </c>
      <c r="D35" s="2" t="s">
        <v>33</v>
      </c>
      <c r="E35" s="2" t="s">
        <v>34</v>
      </c>
      <c r="F35" s="2" t="s">
        <v>18</v>
      </c>
      <c r="G35" s="35">
        <v>16</v>
      </c>
      <c r="H35" s="2" t="s">
        <v>16</v>
      </c>
      <c r="I35" s="5">
        <v>528000</v>
      </c>
      <c r="J35" s="2" t="s">
        <v>122</v>
      </c>
      <c r="K35">
        <v>31</v>
      </c>
      <c r="L35" s="48">
        <f t="shared" si="0"/>
        <v>8448000</v>
      </c>
    </row>
    <row r="36" spans="1:12" hidden="1" x14ac:dyDescent="0.25">
      <c r="A36" s="1">
        <v>35</v>
      </c>
      <c r="B36" s="1">
        <v>1</v>
      </c>
      <c r="C36" s="2" t="s">
        <v>12</v>
      </c>
      <c r="D36" s="2" t="s">
        <v>33</v>
      </c>
      <c r="E36" s="2" t="s">
        <v>34</v>
      </c>
      <c r="F36" s="2" t="s">
        <v>19</v>
      </c>
      <c r="G36" s="35">
        <v>4</v>
      </c>
      <c r="H36" s="2" t="s">
        <v>16</v>
      </c>
      <c r="I36" s="5">
        <v>605000</v>
      </c>
      <c r="J36" s="2" t="s">
        <v>122</v>
      </c>
      <c r="K36">
        <v>31</v>
      </c>
      <c r="L36" s="48">
        <f t="shared" si="0"/>
        <v>2420000</v>
      </c>
    </row>
    <row r="37" spans="1:12" hidden="1" x14ac:dyDescent="0.25">
      <c r="A37" s="1">
        <v>36</v>
      </c>
      <c r="B37" s="1">
        <v>1</v>
      </c>
      <c r="C37" s="2" t="s">
        <v>12</v>
      </c>
      <c r="D37" s="2" t="s">
        <v>33</v>
      </c>
      <c r="E37" s="2" t="s">
        <v>34</v>
      </c>
      <c r="F37" s="2" t="s">
        <v>20</v>
      </c>
      <c r="G37" s="35">
        <v>1</v>
      </c>
      <c r="H37" s="2" t="s">
        <v>16</v>
      </c>
      <c r="I37" s="5">
        <v>12500000</v>
      </c>
      <c r="J37" s="2" t="s">
        <v>122</v>
      </c>
      <c r="K37">
        <v>27</v>
      </c>
      <c r="L37" s="48">
        <f t="shared" si="0"/>
        <v>12500000</v>
      </c>
    </row>
    <row r="38" spans="1:12" hidden="1" x14ac:dyDescent="0.25">
      <c r="A38" s="1">
        <v>37</v>
      </c>
      <c r="B38" s="1">
        <v>1</v>
      </c>
      <c r="C38" s="2" t="s">
        <v>12</v>
      </c>
      <c r="D38" s="2" t="s">
        <v>33</v>
      </c>
      <c r="E38" s="2" t="s">
        <v>34</v>
      </c>
      <c r="F38" s="2" t="s">
        <v>21</v>
      </c>
      <c r="G38" s="7">
        <v>2</v>
      </c>
      <c r="H38" s="2" t="s">
        <v>16</v>
      </c>
      <c r="I38" s="10">
        <v>21880000</v>
      </c>
      <c r="J38" s="2" t="s">
        <v>121</v>
      </c>
      <c r="L38" s="5">
        <f t="shared" si="0"/>
        <v>43760000</v>
      </c>
    </row>
    <row r="39" spans="1:12" hidden="1" x14ac:dyDescent="0.25">
      <c r="A39" s="1">
        <v>38</v>
      </c>
      <c r="B39" s="1">
        <v>1</v>
      </c>
      <c r="C39" s="2" t="s">
        <v>12</v>
      </c>
      <c r="D39" s="2" t="s">
        <v>33</v>
      </c>
      <c r="E39" s="2" t="s">
        <v>37</v>
      </c>
      <c r="F39" s="2" t="s">
        <v>38</v>
      </c>
      <c r="G39" s="7">
        <v>2</v>
      </c>
      <c r="H39" s="2" t="s">
        <v>16</v>
      </c>
      <c r="I39" s="10">
        <v>24550000</v>
      </c>
      <c r="J39" s="2" t="s">
        <v>121</v>
      </c>
      <c r="K39">
        <v>22</v>
      </c>
      <c r="L39" s="48">
        <f t="shared" si="0"/>
        <v>49100000</v>
      </c>
    </row>
    <row r="40" spans="1:12" hidden="1" x14ac:dyDescent="0.25">
      <c r="A40" s="1">
        <v>39</v>
      </c>
      <c r="B40" s="1">
        <v>1</v>
      </c>
      <c r="C40" s="2" t="s">
        <v>12</v>
      </c>
      <c r="D40" s="2" t="s">
        <v>33</v>
      </c>
      <c r="E40" s="2" t="s">
        <v>37</v>
      </c>
      <c r="F40" s="2" t="s">
        <v>39</v>
      </c>
      <c r="G40" s="7">
        <v>2</v>
      </c>
      <c r="H40" s="2" t="s">
        <v>16</v>
      </c>
      <c r="I40" s="10">
        <v>85000000</v>
      </c>
      <c r="J40" s="2" t="s">
        <v>121</v>
      </c>
      <c r="K40">
        <v>24</v>
      </c>
      <c r="L40" s="48">
        <f t="shared" si="0"/>
        <v>170000000</v>
      </c>
    </row>
    <row r="41" spans="1:12" hidden="1" x14ac:dyDescent="0.25">
      <c r="A41" s="1">
        <v>40</v>
      </c>
      <c r="B41" s="1">
        <v>1</v>
      </c>
      <c r="C41" s="2" t="s">
        <v>12</v>
      </c>
      <c r="D41" s="2" t="s">
        <v>33</v>
      </c>
      <c r="E41" s="2" t="s">
        <v>37</v>
      </c>
      <c r="F41" s="2" t="s">
        <v>18</v>
      </c>
      <c r="G41" s="35">
        <v>4</v>
      </c>
      <c r="H41" s="2" t="s">
        <v>16</v>
      </c>
      <c r="I41" s="5">
        <v>528000</v>
      </c>
      <c r="J41" s="2" t="s">
        <v>122</v>
      </c>
      <c r="K41">
        <v>31</v>
      </c>
      <c r="L41" s="48">
        <f t="shared" si="0"/>
        <v>2112000</v>
      </c>
    </row>
    <row r="42" spans="1:12" x14ac:dyDescent="0.25">
      <c r="A42" s="1">
        <v>41</v>
      </c>
      <c r="B42" s="1">
        <v>1</v>
      </c>
      <c r="C42" s="2" t="s">
        <v>12</v>
      </c>
      <c r="D42" s="2" t="s">
        <v>33</v>
      </c>
      <c r="E42" s="2" t="s">
        <v>37</v>
      </c>
      <c r="F42" s="2" t="s">
        <v>19</v>
      </c>
      <c r="G42" s="35">
        <v>4</v>
      </c>
      <c r="H42" s="2" t="s">
        <v>16</v>
      </c>
      <c r="I42" s="5">
        <v>605000</v>
      </c>
      <c r="J42" s="2" t="s">
        <v>122</v>
      </c>
      <c r="K42">
        <v>35</v>
      </c>
      <c r="L42" s="48">
        <f t="shared" si="0"/>
        <v>2420000</v>
      </c>
    </row>
    <row r="43" spans="1:12" hidden="1" x14ac:dyDescent="0.25">
      <c r="A43" s="1">
        <v>42</v>
      </c>
      <c r="B43" s="1">
        <v>1</v>
      </c>
      <c r="C43" s="2" t="s">
        <v>12</v>
      </c>
      <c r="D43" s="2" t="s">
        <v>33</v>
      </c>
      <c r="E43" s="2" t="s">
        <v>37</v>
      </c>
      <c r="F43" s="2" t="s">
        <v>20</v>
      </c>
      <c r="G43" s="35">
        <v>2</v>
      </c>
      <c r="H43" s="2" t="s">
        <v>16</v>
      </c>
      <c r="I43" s="5">
        <v>9500000</v>
      </c>
      <c r="J43" s="2" t="s">
        <v>122</v>
      </c>
      <c r="K43">
        <v>27</v>
      </c>
      <c r="L43" s="48">
        <f t="shared" si="0"/>
        <v>19000000</v>
      </c>
    </row>
    <row r="44" spans="1:12" hidden="1" x14ac:dyDescent="0.25">
      <c r="A44" s="1">
        <v>43</v>
      </c>
      <c r="B44" s="1">
        <v>1</v>
      </c>
      <c r="C44" s="2" t="s">
        <v>12</v>
      </c>
      <c r="D44" s="2" t="s">
        <v>33</v>
      </c>
      <c r="E44" s="2" t="s">
        <v>37</v>
      </c>
      <c r="F44" s="2" t="s">
        <v>40</v>
      </c>
      <c r="G44" s="7">
        <v>2</v>
      </c>
      <c r="H44" s="2" t="s">
        <v>16</v>
      </c>
      <c r="I44" s="10">
        <v>21880000</v>
      </c>
      <c r="J44" s="2" t="s">
        <v>121</v>
      </c>
      <c r="L44" s="5">
        <f t="shared" si="0"/>
        <v>43760000</v>
      </c>
    </row>
    <row r="45" spans="1:12" hidden="1" x14ac:dyDescent="0.25">
      <c r="A45" s="1">
        <v>44</v>
      </c>
      <c r="B45" s="1">
        <v>1</v>
      </c>
      <c r="C45" s="2" t="s">
        <v>12</v>
      </c>
      <c r="D45" s="2" t="s">
        <v>33</v>
      </c>
      <c r="E45" s="2" t="s">
        <v>41</v>
      </c>
      <c r="F45" s="2" t="s">
        <v>42</v>
      </c>
      <c r="G45" s="7">
        <v>2</v>
      </c>
      <c r="H45" s="2" t="s">
        <v>16</v>
      </c>
      <c r="I45" s="10">
        <v>24550000</v>
      </c>
      <c r="J45" s="2" t="s">
        <v>121</v>
      </c>
      <c r="K45">
        <v>22</v>
      </c>
      <c r="L45" s="48">
        <f t="shared" si="0"/>
        <v>49100000</v>
      </c>
    </row>
    <row r="46" spans="1:12" hidden="1" x14ac:dyDescent="0.25">
      <c r="A46" s="1">
        <v>45</v>
      </c>
      <c r="B46" s="1">
        <v>1</v>
      </c>
      <c r="C46" s="2" t="s">
        <v>12</v>
      </c>
      <c r="D46" s="2" t="s">
        <v>33</v>
      </c>
      <c r="E46" s="2" t="s">
        <v>41</v>
      </c>
      <c r="F46" s="2" t="s">
        <v>43</v>
      </c>
      <c r="G46" s="7">
        <v>2</v>
      </c>
      <c r="H46" s="2" t="s">
        <v>16</v>
      </c>
      <c r="I46" s="10">
        <v>55000000</v>
      </c>
      <c r="J46" s="2" t="s">
        <v>121</v>
      </c>
      <c r="K46">
        <v>23</v>
      </c>
      <c r="L46" s="48">
        <f t="shared" si="0"/>
        <v>110000000</v>
      </c>
    </row>
    <row r="47" spans="1:12" x14ac:dyDescent="0.25">
      <c r="A47" s="1">
        <v>46</v>
      </c>
      <c r="B47" s="1">
        <v>1</v>
      </c>
      <c r="C47" s="2" t="s">
        <v>12</v>
      </c>
      <c r="D47" s="2" t="s">
        <v>33</v>
      </c>
      <c r="E47" s="2" t="s">
        <v>41</v>
      </c>
      <c r="F47" s="2" t="s">
        <v>18</v>
      </c>
      <c r="G47" s="35">
        <v>8</v>
      </c>
      <c r="H47" s="2" t="s">
        <v>16</v>
      </c>
      <c r="I47" s="5">
        <v>24550000</v>
      </c>
      <c r="J47" s="2" t="s">
        <v>122</v>
      </c>
      <c r="K47">
        <v>35</v>
      </c>
      <c r="L47" s="48">
        <f t="shared" si="0"/>
        <v>196400000</v>
      </c>
    </row>
    <row r="48" spans="1:12" x14ac:dyDescent="0.25">
      <c r="A48" s="1">
        <v>47</v>
      </c>
      <c r="B48" s="1">
        <v>1</v>
      </c>
      <c r="C48" s="2" t="s">
        <v>12</v>
      </c>
      <c r="D48" s="2" t="s">
        <v>33</v>
      </c>
      <c r="E48" s="2" t="s">
        <v>41</v>
      </c>
      <c r="F48" s="2" t="s">
        <v>19</v>
      </c>
      <c r="G48" s="35">
        <v>8</v>
      </c>
      <c r="H48" s="2" t="s">
        <v>16</v>
      </c>
      <c r="I48" s="5">
        <v>605000</v>
      </c>
      <c r="J48" s="2" t="s">
        <v>122</v>
      </c>
      <c r="K48">
        <v>35</v>
      </c>
      <c r="L48" s="48">
        <f t="shared" si="0"/>
        <v>4840000</v>
      </c>
    </row>
    <row r="49" spans="1:12" hidden="1" x14ac:dyDescent="0.25">
      <c r="A49" s="1">
        <v>48</v>
      </c>
      <c r="B49" s="1">
        <v>1</v>
      </c>
      <c r="C49" s="2" t="s">
        <v>12</v>
      </c>
      <c r="D49" s="2" t="s">
        <v>33</v>
      </c>
      <c r="E49" s="2" t="s">
        <v>41</v>
      </c>
      <c r="F49" s="2" t="s">
        <v>20</v>
      </c>
      <c r="G49" s="35">
        <v>2</v>
      </c>
      <c r="H49" s="2" t="s">
        <v>16</v>
      </c>
      <c r="I49" s="5">
        <v>9500000</v>
      </c>
      <c r="J49" s="2" t="s">
        <v>122</v>
      </c>
      <c r="K49">
        <v>27</v>
      </c>
      <c r="L49" s="48">
        <f t="shared" si="0"/>
        <v>19000000</v>
      </c>
    </row>
    <row r="50" spans="1:12" hidden="1" x14ac:dyDescent="0.25">
      <c r="A50" s="1">
        <v>49</v>
      </c>
      <c r="B50" s="1">
        <v>1</v>
      </c>
      <c r="C50" s="2" t="s">
        <v>12</v>
      </c>
      <c r="D50" s="2" t="s">
        <v>33</v>
      </c>
      <c r="E50" s="2" t="s">
        <v>41</v>
      </c>
      <c r="F50" s="2" t="s">
        <v>40</v>
      </c>
      <c r="G50" s="7">
        <v>2</v>
      </c>
      <c r="H50" s="2" t="s">
        <v>16</v>
      </c>
      <c r="I50" s="10">
        <v>21880000</v>
      </c>
      <c r="J50" s="2" t="s">
        <v>121</v>
      </c>
      <c r="L50" s="5">
        <f t="shared" si="0"/>
        <v>43760000</v>
      </c>
    </row>
    <row r="51" spans="1:12" hidden="1" x14ac:dyDescent="0.25">
      <c r="A51" s="1">
        <v>50</v>
      </c>
      <c r="B51" s="1">
        <v>1</v>
      </c>
      <c r="C51" s="2" t="s">
        <v>12</v>
      </c>
      <c r="D51" s="2" t="s">
        <v>33</v>
      </c>
      <c r="E51" s="2" t="s">
        <v>41</v>
      </c>
      <c r="F51" s="2" t="s">
        <v>40</v>
      </c>
      <c r="G51" s="7">
        <v>2</v>
      </c>
      <c r="H51" s="2" t="s">
        <v>16</v>
      </c>
      <c r="I51" s="10">
        <v>21880000</v>
      </c>
      <c r="J51" s="2" t="s">
        <v>121</v>
      </c>
      <c r="L51" s="5">
        <f t="shared" si="0"/>
        <v>43760000</v>
      </c>
    </row>
    <row r="52" spans="1:12" hidden="1" x14ac:dyDescent="0.25">
      <c r="A52" s="1">
        <v>51</v>
      </c>
      <c r="B52" s="1">
        <v>1</v>
      </c>
      <c r="C52" s="2" t="s">
        <v>12</v>
      </c>
      <c r="D52" s="2" t="s">
        <v>33</v>
      </c>
      <c r="E52" s="2" t="s">
        <v>44</v>
      </c>
      <c r="F52" s="2" t="s">
        <v>38</v>
      </c>
      <c r="G52" s="7">
        <v>2</v>
      </c>
      <c r="H52" s="2" t="s">
        <v>16</v>
      </c>
      <c r="I52" s="10">
        <v>24550000</v>
      </c>
      <c r="J52" s="2" t="s">
        <v>121</v>
      </c>
      <c r="K52">
        <v>22</v>
      </c>
      <c r="L52" s="48">
        <f t="shared" si="0"/>
        <v>49100000</v>
      </c>
    </row>
    <row r="53" spans="1:12" hidden="1" x14ac:dyDescent="0.25">
      <c r="A53" s="1">
        <v>52</v>
      </c>
      <c r="B53" s="1">
        <v>1</v>
      </c>
      <c r="C53" s="2" t="s">
        <v>12</v>
      </c>
      <c r="D53" s="2" t="s">
        <v>33</v>
      </c>
      <c r="E53" s="2" t="s">
        <v>44</v>
      </c>
      <c r="F53" s="2" t="s">
        <v>45</v>
      </c>
      <c r="G53" s="7">
        <v>2</v>
      </c>
      <c r="H53" s="2" t="s">
        <v>16</v>
      </c>
      <c r="I53" s="10">
        <v>55000000</v>
      </c>
      <c r="J53" s="2" t="s">
        <v>121</v>
      </c>
      <c r="K53">
        <v>23</v>
      </c>
      <c r="L53" s="48">
        <f t="shared" si="0"/>
        <v>110000000</v>
      </c>
    </row>
    <row r="54" spans="1:12" x14ac:dyDescent="0.25">
      <c r="A54" s="1">
        <v>53</v>
      </c>
      <c r="B54" s="1">
        <v>1</v>
      </c>
      <c r="C54" s="2" t="s">
        <v>12</v>
      </c>
      <c r="D54" s="2" t="s">
        <v>33</v>
      </c>
      <c r="E54" s="2" t="s">
        <v>44</v>
      </c>
      <c r="F54" s="2" t="s">
        <v>18</v>
      </c>
      <c r="G54" s="35">
        <v>4</v>
      </c>
      <c r="H54" s="2" t="s">
        <v>16</v>
      </c>
      <c r="I54" s="5">
        <v>24550000</v>
      </c>
      <c r="J54" s="2" t="s">
        <v>122</v>
      </c>
      <c r="K54">
        <v>35</v>
      </c>
      <c r="L54" s="48">
        <f t="shared" si="0"/>
        <v>98200000</v>
      </c>
    </row>
    <row r="55" spans="1:12" hidden="1" x14ac:dyDescent="0.25">
      <c r="A55" s="1">
        <v>54</v>
      </c>
      <c r="B55" s="1">
        <v>1</v>
      </c>
      <c r="C55" s="2" t="s">
        <v>12</v>
      </c>
      <c r="D55" s="2" t="s">
        <v>33</v>
      </c>
      <c r="E55" s="2" t="s">
        <v>44</v>
      </c>
      <c r="F55" s="2" t="s">
        <v>19</v>
      </c>
      <c r="G55" s="35">
        <v>4</v>
      </c>
      <c r="H55" s="2" t="s">
        <v>16</v>
      </c>
      <c r="I55" s="5">
        <v>605000</v>
      </c>
      <c r="J55" s="2" t="s">
        <v>122</v>
      </c>
      <c r="K55">
        <v>34</v>
      </c>
      <c r="L55" s="48">
        <f t="shared" si="0"/>
        <v>2420000</v>
      </c>
    </row>
    <row r="56" spans="1:12" hidden="1" x14ac:dyDescent="0.25">
      <c r="A56" s="1">
        <v>55</v>
      </c>
      <c r="B56" s="1">
        <v>1</v>
      </c>
      <c r="C56" s="2" t="s">
        <v>12</v>
      </c>
      <c r="D56" s="2" t="s">
        <v>33</v>
      </c>
      <c r="E56" s="2" t="s">
        <v>44</v>
      </c>
      <c r="F56" s="2" t="s">
        <v>20</v>
      </c>
      <c r="G56" s="35">
        <v>2</v>
      </c>
      <c r="H56" s="2" t="s">
        <v>16</v>
      </c>
      <c r="I56" s="5">
        <v>9500000</v>
      </c>
      <c r="J56" s="2" t="s">
        <v>122</v>
      </c>
      <c r="K56">
        <v>27</v>
      </c>
      <c r="L56" s="48">
        <f t="shared" si="0"/>
        <v>19000000</v>
      </c>
    </row>
    <row r="57" spans="1:12" hidden="1" x14ac:dyDescent="0.25">
      <c r="A57" s="1">
        <v>56</v>
      </c>
      <c r="B57" s="1">
        <v>1</v>
      </c>
      <c r="C57" s="2" t="s">
        <v>12</v>
      </c>
      <c r="D57" s="2" t="s">
        <v>33</v>
      </c>
      <c r="E57" s="2" t="s">
        <v>44</v>
      </c>
      <c r="F57" s="2" t="s">
        <v>40</v>
      </c>
      <c r="G57" s="7">
        <v>2</v>
      </c>
      <c r="H57" s="2" t="s">
        <v>16</v>
      </c>
      <c r="I57" s="10">
        <v>21880000</v>
      </c>
      <c r="J57" s="2" t="s">
        <v>121</v>
      </c>
      <c r="L57" s="5">
        <f t="shared" si="0"/>
        <v>43760000</v>
      </c>
    </row>
    <row r="58" spans="1:12" hidden="1" x14ac:dyDescent="0.25">
      <c r="A58" s="1">
        <v>57</v>
      </c>
      <c r="B58" s="1">
        <v>1</v>
      </c>
      <c r="C58" s="2" t="s">
        <v>12</v>
      </c>
      <c r="D58" s="2" t="s">
        <v>46</v>
      </c>
      <c r="E58" s="2" t="s">
        <v>47</v>
      </c>
      <c r="F58" s="2" t="s">
        <v>38</v>
      </c>
      <c r="G58" s="7">
        <v>1</v>
      </c>
      <c r="H58" s="2" t="s">
        <v>16</v>
      </c>
      <c r="I58" s="10">
        <v>24550000</v>
      </c>
      <c r="J58" s="2" t="s">
        <v>121</v>
      </c>
      <c r="K58">
        <v>22</v>
      </c>
      <c r="L58" s="48">
        <f t="shared" si="0"/>
        <v>24550000</v>
      </c>
    </row>
    <row r="59" spans="1:12" hidden="1" x14ac:dyDescent="0.25">
      <c r="A59" s="1">
        <v>58</v>
      </c>
      <c r="B59" s="1">
        <v>1</v>
      </c>
      <c r="C59" s="2" t="s">
        <v>12</v>
      </c>
      <c r="D59" s="2" t="s">
        <v>46</v>
      </c>
      <c r="E59" s="2" t="s">
        <v>47</v>
      </c>
      <c r="F59" s="2" t="s">
        <v>36</v>
      </c>
      <c r="G59" s="7">
        <v>1</v>
      </c>
      <c r="H59" s="2" t="s">
        <v>16</v>
      </c>
      <c r="I59" s="10">
        <v>85000000</v>
      </c>
      <c r="J59" s="2" t="s">
        <v>121</v>
      </c>
      <c r="K59">
        <v>23</v>
      </c>
      <c r="L59" s="48">
        <f t="shared" si="0"/>
        <v>85000000</v>
      </c>
    </row>
    <row r="60" spans="1:12" x14ac:dyDescent="0.25">
      <c r="A60" s="1">
        <v>59</v>
      </c>
      <c r="B60" s="1">
        <v>1</v>
      </c>
      <c r="C60" s="2" t="s">
        <v>12</v>
      </c>
      <c r="D60" s="2" t="s">
        <v>46</v>
      </c>
      <c r="E60" s="2" t="s">
        <v>47</v>
      </c>
      <c r="F60" s="2" t="s">
        <v>18</v>
      </c>
      <c r="G60" s="35">
        <v>16</v>
      </c>
      <c r="H60" s="2" t="s">
        <v>16</v>
      </c>
      <c r="I60" s="5">
        <v>528000</v>
      </c>
      <c r="J60" s="2" t="s">
        <v>122</v>
      </c>
      <c r="K60">
        <v>35</v>
      </c>
      <c r="L60" s="48">
        <f t="shared" si="0"/>
        <v>8448000</v>
      </c>
    </row>
    <row r="61" spans="1:12" x14ac:dyDescent="0.25">
      <c r="A61" s="1">
        <v>60</v>
      </c>
      <c r="B61" s="1">
        <v>1</v>
      </c>
      <c r="C61" s="2" t="s">
        <v>12</v>
      </c>
      <c r="D61" s="2" t="s">
        <v>46</v>
      </c>
      <c r="E61" s="2" t="s">
        <v>47</v>
      </c>
      <c r="F61" s="2" t="s">
        <v>19</v>
      </c>
      <c r="G61" s="35">
        <v>4</v>
      </c>
      <c r="H61" s="2" t="s">
        <v>16</v>
      </c>
      <c r="I61" s="5">
        <v>605000</v>
      </c>
      <c r="J61" s="2" t="s">
        <v>122</v>
      </c>
      <c r="K61">
        <v>35</v>
      </c>
      <c r="L61" s="48">
        <f t="shared" si="0"/>
        <v>2420000</v>
      </c>
    </row>
    <row r="62" spans="1:12" hidden="1" x14ac:dyDescent="0.25">
      <c r="A62" s="1">
        <v>61</v>
      </c>
      <c r="B62" s="1">
        <v>1</v>
      </c>
      <c r="C62" s="2" t="s">
        <v>12</v>
      </c>
      <c r="D62" s="2" t="s">
        <v>46</v>
      </c>
      <c r="E62" s="2" t="s">
        <v>47</v>
      </c>
      <c r="F62" s="2" t="s">
        <v>20</v>
      </c>
      <c r="G62" s="35">
        <v>1</v>
      </c>
      <c r="H62" s="2" t="s">
        <v>16</v>
      </c>
      <c r="I62" s="5">
        <v>12500000</v>
      </c>
      <c r="J62" s="2" t="s">
        <v>122</v>
      </c>
      <c r="K62">
        <v>27</v>
      </c>
      <c r="L62" s="48">
        <f t="shared" si="0"/>
        <v>12500000</v>
      </c>
    </row>
    <row r="63" spans="1:12" hidden="1" x14ac:dyDescent="0.25">
      <c r="A63" s="1">
        <v>62</v>
      </c>
      <c r="B63" s="1">
        <v>1</v>
      </c>
      <c r="C63" s="2" t="s">
        <v>12</v>
      </c>
      <c r="D63" s="2" t="s">
        <v>46</v>
      </c>
      <c r="E63" s="2" t="s">
        <v>47</v>
      </c>
      <c r="F63" s="2" t="s">
        <v>21</v>
      </c>
      <c r="G63" s="7">
        <v>2</v>
      </c>
      <c r="H63" s="2" t="s">
        <v>16</v>
      </c>
      <c r="I63" s="10">
        <v>21880000</v>
      </c>
      <c r="J63" s="2" t="s">
        <v>121</v>
      </c>
      <c r="L63" s="5">
        <f t="shared" si="0"/>
        <v>43760000</v>
      </c>
    </row>
    <row r="64" spans="1:12" hidden="1" x14ac:dyDescent="0.25">
      <c r="A64" s="1">
        <v>63</v>
      </c>
      <c r="B64" s="1">
        <v>1</v>
      </c>
      <c r="C64" s="2" t="s">
        <v>12</v>
      </c>
      <c r="D64" s="2" t="s">
        <v>46</v>
      </c>
      <c r="E64" s="2" t="s">
        <v>48</v>
      </c>
      <c r="F64" s="2" t="s">
        <v>38</v>
      </c>
      <c r="G64" s="7">
        <v>2</v>
      </c>
      <c r="H64" s="2" t="s">
        <v>16</v>
      </c>
      <c r="I64" s="10">
        <v>24550000</v>
      </c>
      <c r="J64" s="2" t="s">
        <v>121</v>
      </c>
      <c r="K64">
        <v>22</v>
      </c>
      <c r="L64" s="48">
        <f t="shared" si="0"/>
        <v>49100000</v>
      </c>
    </row>
    <row r="65" spans="1:12" hidden="1" x14ac:dyDescent="0.25">
      <c r="A65" s="1">
        <v>64</v>
      </c>
      <c r="B65" s="1">
        <v>1</v>
      </c>
      <c r="C65" s="2" t="s">
        <v>12</v>
      </c>
      <c r="D65" s="2" t="s">
        <v>46</v>
      </c>
      <c r="E65" s="2" t="s">
        <v>48</v>
      </c>
      <c r="F65" s="2" t="s">
        <v>39</v>
      </c>
      <c r="G65" s="7">
        <v>2</v>
      </c>
      <c r="H65" s="2" t="s">
        <v>16</v>
      </c>
      <c r="I65" s="10">
        <v>85000000</v>
      </c>
      <c r="J65" s="2" t="s">
        <v>121</v>
      </c>
      <c r="K65">
        <v>23</v>
      </c>
      <c r="L65" s="48">
        <f t="shared" si="0"/>
        <v>170000000</v>
      </c>
    </row>
    <row r="66" spans="1:12" hidden="1" x14ac:dyDescent="0.25">
      <c r="A66" s="1">
        <v>65</v>
      </c>
      <c r="B66" s="1">
        <v>1</v>
      </c>
      <c r="C66" s="2" t="s">
        <v>12</v>
      </c>
      <c r="D66" s="2" t="s">
        <v>46</v>
      </c>
      <c r="E66" s="2" t="s">
        <v>48</v>
      </c>
      <c r="F66" s="2" t="s">
        <v>18</v>
      </c>
      <c r="G66" s="35">
        <v>4</v>
      </c>
      <c r="H66" s="2" t="s">
        <v>16</v>
      </c>
      <c r="I66" s="5">
        <v>528000</v>
      </c>
      <c r="J66" s="2" t="s">
        <v>122</v>
      </c>
      <c r="K66">
        <v>28</v>
      </c>
      <c r="L66" s="48">
        <f t="shared" si="0"/>
        <v>2112000</v>
      </c>
    </row>
    <row r="67" spans="1:12" hidden="1" x14ac:dyDescent="0.25">
      <c r="A67" s="1">
        <v>66</v>
      </c>
      <c r="B67" s="1">
        <v>1</v>
      </c>
      <c r="C67" s="2" t="s">
        <v>12</v>
      </c>
      <c r="D67" s="2" t="s">
        <v>46</v>
      </c>
      <c r="E67" s="2" t="s">
        <v>48</v>
      </c>
      <c r="F67" s="2" t="s">
        <v>19</v>
      </c>
      <c r="G67" s="35">
        <v>4</v>
      </c>
      <c r="H67" s="2" t="s">
        <v>16</v>
      </c>
      <c r="I67" s="5">
        <v>605000</v>
      </c>
      <c r="J67" s="2" t="s">
        <v>122</v>
      </c>
      <c r="K67">
        <v>28</v>
      </c>
      <c r="L67" s="48">
        <f t="shared" ref="L67:L130" si="1">I67*G67</f>
        <v>2420000</v>
      </c>
    </row>
    <row r="68" spans="1:12" hidden="1" x14ac:dyDescent="0.25">
      <c r="A68" s="1">
        <v>67</v>
      </c>
      <c r="B68" s="1">
        <v>1</v>
      </c>
      <c r="C68" s="2" t="s">
        <v>12</v>
      </c>
      <c r="D68" s="2" t="s">
        <v>46</v>
      </c>
      <c r="E68" s="2" t="s">
        <v>48</v>
      </c>
      <c r="F68" s="2" t="s">
        <v>20</v>
      </c>
      <c r="G68" s="35">
        <v>2</v>
      </c>
      <c r="H68" s="2" t="s">
        <v>16</v>
      </c>
      <c r="I68" s="5">
        <v>9500000</v>
      </c>
      <c r="J68" s="2" t="s">
        <v>122</v>
      </c>
      <c r="K68">
        <v>27</v>
      </c>
      <c r="L68" s="48">
        <f t="shared" si="1"/>
        <v>19000000</v>
      </c>
    </row>
    <row r="69" spans="1:12" hidden="1" x14ac:dyDescent="0.25">
      <c r="A69" s="1">
        <v>68</v>
      </c>
      <c r="B69" s="1">
        <v>1</v>
      </c>
      <c r="C69" s="2" t="s">
        <v>12</v>
      </c>
      <c r="D69" s="2" t="s">
        <v>46</v>
      </c>
      <c r="E69" s="2" t="s">
        <v>48</v>
      </c>
      <c r="F69" s="2" t="s">
        <v>25</v>
      </c>
      <c r="G69" s="7">
        <v>2</v>
      </c>
      <c r="H69" s="2" t="s">
        <v>16</v>
      </c>
      <c r="I69" s="10">
        <v>21880000</v>
      </c>
      <c r="J69" s="2" t="s">
        <v>121</v>
      </c>
      <c r="L69" s="5">
        <f t="shared" si="1"/>
        <v>43760000</v>
      </c>
    </row>
    <row r="70" spans="1:12" hidden="1" x14ac:dyDescent="0.25">
      <c r="A70" s="1">
        <v>69</v>
      </c>
      <c r="B70" s="1">
        <v>1</v>
      </c>
      <c r="C70" s="2" t="s">
        <v>12</v>
      </c>
      <c r="D70" s="2" t="s">
        <v>46</v>
      </c>
      <c r="E70" s="2" t="s">
        <v>49</v>
      </c>
      <c r="F70" s="9" t="s">
        <v>42</v>
      </c>
      <c r="G70" s="7">
        <v>2</v>
      </c>
      <c r="H70" s="2" t="s">
        <v>16</v>
      </c>
      <c r="I70" s="10">
        <v>24550000</v>
      </c>
      <c r="J70" s="2" t="s">
        <v>121</v>
      </c>
      <c r="K70">
        <v>22</v>
      </c>
      <c r="L70" s="48">
        <f t="shared" si="1"/>
        <v>49100000</v>
      </c>
    </row>
    <row r="71" spans="1:12" hidden="1" x14ac:dyDescent="0.25">
      <c r="A71" s="1">
        <v>70</v>
      </c>
      <c r="B71" s="1">
        <v>1</v>
      </c>
      <c r="C71" s="2" t="s">
        <v>12</v>
      </c>
      <c r="D71" s="2" t="s">
        <v>46</v>
      </c>
      <c r="E71" s="2" t="s">
        <v>49</v>
      </c>
      <c r="F71" s="2" t="s">
        <v>43</v>
      </c>
      <c r="G71" s="7">
        <v>2</v>
      </c>
      <c r="H71" s="2" t="s">
        <v>16</v>
      </c>
      <c r="I71" s="10">
        <v>55000000</v>
      </c>
      <c r="J71" s="2" t="s">
        <v>121</v>
      </c>
      <c r="K71">
        <v>23</v>
      </c>
      <c r="L71" s="48">
        <f t="shared" si="1"/>
        <v>110000000</v>
      </c>
    </row>
    <row r="72" spans="1:12" hidden="1" x14ac:dyDescent="0.25">
      <c r="A72" s="1">
        <v>71</v>
      </c>
      <c r="B72" s="1">
        <v>1</v>
      </c>
      <c r="C72" s="2" t="s">
        <v>12</v>
      </c>
      <c r="D72" s="2" t="s">
        <v>46</v>
      </c>
      <c r="E72" s="2" t="s">
        <v>49</v>
      </c>
      <c r="F72" s="2" t="s">
        <v>18</v>
      </c>
      <c r="G72" s="35">
        <v>8</v>
      </c>
      <c r="H72" s="2" t="s">
        <v>16</v>
      </c>
      <c r="I72" s="5">
        <v>528000</v>
      </c>
      <c r="J72" s="2" t="s">
        <v>122</v>
      </c>
      <c r="K72">
        <v>28</v>
      </c>
      <c r="L72" s="48">
        <f t="shared" si="1"/>
        <v>4224000</v>
      </c>
    </row>
    <row r="73" spans="1:12" hidden="1" x14ac:dyDescent="0.25">
      <c r="A73" s="1">
        <v>72</v>
      </c>
      <c r="B73" s="1">
        <v>1</v>
      </c>
      <c r="C73" s="2" t="s">
        <v>12</v>
      </c>
      <c r="D73" s="2" t="s">
        <v>46</v>
      </c>
      <c r="E73" s="2" t="s">
        <v>49</v>
      </c>
      <c r="F73" s="2" t="s">
        <v>19</v>
      </c>
      <c r="G73" s="35">
        <v>8</v>
      </c>
      <c r="H73" s="2" t="s">
        <v>16</v>
      </c>
      <c r="I73" s="5">
        <v>605000</v>
      </c>
      <c r="J73" s="2" t="s">
        <v>122</v>
      </c>
      <c r="K73">
        <v>28</v>
      </c>
      <c r="L73" s="48">
        <f t="shared" si="1"/>
        <v>4840000</v>
      </c>
    </row>
    <row r="74" spans="1:12" hidden="1" x14ac:dyDescent="0.25">
      <c r="A74" s="1">
        <v>73</v>
      </c>
      <c r="B74" s="1">
        <v>1</v>
      </c>
      <c r="C74" s="2" t="s">
        <v>12</v>
      </c>
      <c r="D74" s="2" t="s">
        <v>46</v>
      </c>
      <c r="E74" s="2" t="s">
        <v>49</v>
      </c>
      <c r="F74" s="2" t="s">
        <v>20</v>
      </c>
      <c r="G74" s="35">
        <v>2</v>
      </c>
      <c r="H74" s="2" t="s">
        <v>16</v>
      </c>
      <c r="I74" s="5">
        <v>9500000</v>
      </c>
      <c r="J74" s="2" t="s">
        <v>122</v>
      </c>
      <c r="K74">
        <v>27</v>
      </c>
      <c r="L74" s="48">
        <f t="shared" si="1"/>
        <v>19000000</v>
      </c>
    </row>
    <row r="75" spans="1:12" hidden="1" x14ac:dyDescent="0.25">
      <c r="A75" s="1">
        <v>74</v>
      </c>
      <c r="B75" s="1">
        <v>1</v>
      </c>
      <c r="C75" s="2" t="s">
        <v>12</v>
      </c>
      <c r="D75" s="2" t="s">
        <v>46</v>
      </c>
      <c r="E75" s="2" t="s">
        <v>49</v>
      </c>
      <c r="F75" s="2" t="s">
        <v>25</v>
      </c>
      <c r="G75" s="7">
        <v>2</v>
      </c>
      <c r="H75" s="2" t="s">
        <v>16</v>
      </c>
      <c r="I75" s="10">
        <v>21880000</v>
      </c>
      <c r="J75" s="2" t="s">
        <v>121</v>
      </c>
      <c r="L75" s="5">
        <f t="shared" si="1"/>
        <v>43760000</v>
      </c>
    </row>
    <row r="76" spans="1:12" hidden="1" x14ac:dyDescent="0.25">
      <c r="A76" s="1">
        <v>75</v>
      </c>
      <c r="B76" s="1">
        <v>1</v>
      </c>
      <c r="C76" s="2" t="s">
        <v>12</v>
      </c>
      <c r="D76" s="2" t="s">
        <v>46</v>
      </c>
      <c r="E76" s="2" t="s">
        <v>49</v>
      </c>
      <c r="F76" s="2" t="s">
        <v>25</v>
      </c>
      <c r="G76" s="7">
        <v>2</v>
      </c>
      <c r="H76" s="2" t="s">
        <v>16</v>
      </c>
      <c r="I76" s="10">
        <v>21880000</v>
      </c>
      <c r="J76" s="2" t="s">
        <v>121</v>
      </c>
      <c r="L76" s="5">
        <f t="shared" si="1"/>
        <v>43760000</v>
      </c>
    </row>
    <row r="77" spans="1:12" hidden="1" x14ac:dyDescent="0.25">
      <c r="A77" s="1">
        <v>76</v>
      </c>
      <c r="B77" s="1">
        <v>1</v>
      </c>
      <c r="C77" s="2" t="s">
        <v>12</v>
      </c>
      <c r="D77" s="2" t="s">
        <v>46</v>
      </c>
      <c r="E77" s="2" t="s">
        <v>50</v>
      </c>
      <c r="F77" s="2" t="s">
        <v>38</v>
      </c>
      <c r="G77" s="7">
        <v>2</v>
      </c>
      <c r="H77" s="2" t="s">
        <v>16</v>
      </c>
      <c r="I77" s="10">
        <v>24550000</v>
      </c>
      <c r="J77" s="2" t="s">
        <v>121</v>
      </c>
      <c r="K77">
        <v>22</v>
      </c>
      <c r="L77" s="48">
        <f t="shared" si="1"/>
        <v>49100000</v>
      </c>
    </row>
    <row r="78" spans="1:12" hidden="1" x14ac:dyDescent="0.25">
      <c r="A78" s="1">
        <v>77</v>
      </c>
      <c r="B78" s="1">
        <v>1</v>
      </c>
      <c r="C78" s="2" t="s">
        <v>12</v>
      </c>
      <c r="D78" s="2" t="s">
        <v>46</v>
      </c>
      <c r="E78" s="2" t="s">
        <v>50</v>
      </c>
      <c r="F78" s="2" t="s">
        <v>45</v>
      </c>
      <c r="G78" s="7">
        <v>2</v>
      </c>
      <c r="H78" s="2" t="s">
        <v>16</v>
      </c>
      <c r="I78" s="10">
        <v>55000000</v>
      </c>
      <c r="J78" s="2" t="s">
        <v>121</v>
      </c>
      <c r="K78">
        <v>23</v>
      </c>
      <c r="L78" s="48">
        <f t="shared" si="1"/>
        <v>110000000</v>
      </c>
    </row>
    <row r="79" spans="1:12" hidden="1" x14ac:dyDescent="0.25">
      <c r="A79" s="1">
        <v>78</v>
      </c>
      <c r="B79" s="1">
        <v>1</v>
      </c>
      <c r="C79" s="2" t="s">
        <v>12</v>
      </c>
      <c r="D79" s="2" t="s">
        <v>46</v>
      </c>
      <c r="E79" s="2" t="s">
        <v>50</v>
      </c>
      <c r="F79" s="2" t="s">
        <v>18</v>
      </c>
      <c r="G79" s="35">
        <v>4</v>
      </c>
      <c r="H79" s="2" t="s">
        <v>16</v>
      </c>
      <c r="I79" s="5">
        <v>528000</v>
      </c>
      <c r="J79" s="2" t="s">
        <v>122</v>
      </c>
      <c r="K79">
        <v>31</v>
      </c>
      <c r="L79" s="48">
        <f t="shared" si="1"/>
        <v>2112000</v>
      </c>
    </row>
    <row r="80" spans="1:12" hidden="1" x14ac:dyDescent="0.25">
      <c r="A80" s="1">
        <v>79</v>
      </c>
      <c r="B80" s="1">
        <v>1</v>
      </c>
      <c r="C80" s="2" t="s">
        <v>12</v>
      </c>
      <c r="D80" s="2" t="s">
        <v>46</v>
      </c>
      <c r="E80" s="2" t="s">
        <v>50</v>
      </c>
      <c r="F80" s="2" t="s">
        <v>19</v>
      </c>
      <c r="G80" s="35">
        <v>4</v>
      </c>
      <c r="H80" s="2" t="s">
        <v>16</v>
      </c>
      <c r="I80" s="5">
        <v>605000</v>
      </c>
      <c r="J80" s="2" t="s">
        <v>122</v>
      </c>
      <c r="K80">
        <v>31</v>
      </c>
      <c r="L80" s="48">
        <f t="shared" si="1"/>
        <v>2420000</v>
      </c>
    </row>
    <row r="81" spans="1:12" hidden="1" x14ac:dyDescent="0.25">
      <c r="A81" s="1">
        <v>80</v>
      </c>
      <c r="B81" s="1">
        <v>1</v>
      </c>
      <c r="C81" s="2" t="s">
        <v>12</v>
      </c>
      <c r="D81" s="2" t="s">
        <v>46</v>
      </c>
      <c r="E81" s="2" t="s">
        <v>50</v>
      </c>
      <c r="F81" s="2" t="s">
        <v>20</v>
      </c>
      <c r="G81" s="35">
        <v>2</v>
      </c>
      <c r="H81" s="2" t="s">
        <v>16</v>
      </c>
      <c r="I81" s="5">
        <v>9500000</v>
      </c>
      <c r="J81" s="2" t="s">
        <v>122</v>
      </c>
      <c r="K81">
        <v>27</v>
      </c>
      <c r="L81" s="48">
        <f t="shared" si="1"/>
        <v>19000000</v>
      </c>
    </row>
    <row r="82" spans="1:12" hidden="1" x14ac:dyDescent="0.25">
      <c r="A82" s="1">
        <v>81</v>
      </c>
      <c r="B82" s="1">
        <v>1</v>
      </c>
      <c r="C82" s="2" t="s">
        <v>12</v>
      </c>
      <c r="D82" s="2" t="s">
        <v>46</v>
      </c>
      <c r="E82" s="2" t="s">
        <v>50</v>
      </c>
      <c r="F82" s="2" t="s">
        <v>25</v>
      </c>
      <c r="G82" s="7">
        <v>2</v>
      </c>
      <c r="H82" s="2" t="s">
        <v>16</v>
      </c>
      <c r="I82" s="10">
        <v>21880000</v>
      </c>
      <c r="J82" s="2" t="s">
        <v>121</v>
      </c>
      <c r="L82" s="5">
        <f t="shared" si="1"/>
        <v>43760000</v>
      </c>
    </row>
    <row r="83" spans="1:12" hidden="1" x14ac:dyDescent="0.25">
      <c r="A83" s="1">
        <v>82</v>
      </c>
      <c r="B83" s="1">
        <v>1</v>
      </c>
      <c r="C83" s="2" t="s">
        <v>12</v>
      </c>
      <c r="D83" s="2" t="s">
        <v>51</v>
      </c>
      <c r="E83" s="2" t="s">
        <v>52</v>
      </c>
      <c r="F83" s="2" t="s">
        <v>38</v>
      </c>
      <c r="G83" s="7">
        <v>2</v>
      </c>
      <c r="H83" s="2" t="s">
        <v>16</v>
      </c>
      <c r="I83" s="10">
        <v>24550000</v>
      </c>
      <c r="J83" s="2" t="s">
        <v>121</v>
      </c>
      <c r="K83">
        <v>22</v>
      </c>
      <c r="L83" s="48">
        <f t="shared" si="1"/>
        <v>49100000</v>
      </c>
    </row>
    <row r="84" spans="1:12" hidden="1" x14ac:dyDescent="0.25">
      <c r="A84" s="1">
        <v>83</v>
      </c>
      <c r="B84" s="1">
        <v>1</v>
      </c>
      <c r="C84" s="2" t="s">
        <v>12</v>
      </c>
      <c r="D84" s="2" t="s">
        <v>51</v>
      </c>
      <c r="E84" s="2" t="s">
        <v>52</v>
      </c>
      <c r="F84" s="2" t="s">
        <v>53</v>
      </c>
      <c r="G84" s="35">
        <v>2</v>
      </c>
      <c r="H84" s="2" t="s">
        <v>16</v>
      </c>
      <c r="I84" s="5">
        <v>85000000</v>
      </c>
      <c r="J84" s="2" t="s">
        <v>122</v>
      </c>
      <c r="K84">
        <v>26</v>
      </c>
      <c r="L84" s="48">
        <f t="shared" si="1"/>
        <v>170000000</v>
      </c>
    </row>
    <row r="85" spans="1:12" hidden="1" x14ac:dyDescent="0.25">
      <c r="A85" s="1">
        <v>84</v>
      </c>
      <c r="B85" s="1">
        <v>1</v>
      </c>
      <c r="C85" s="2" t="s">
        <v>12</v>
      </c>
      <c r="D85" s="2" t="s">
        <v>51</v>
      </c>
      <c r="E85" s="2" t="s">
        <v>52</v>
      </c>
      <c r="F85" s="2" t="s">
        <v>18</v>
      </c>
      <c r="G85" s="35">
        <v>4</v>
      </c>
      <c r="H85" s="2" t="s">
        <v>16</v>
      </c>
      <c r="I85" s="5">
        <v>528000</v>
      </c>
      <c r="J85" s="2" t="s">
        <v>122</v>
      </c>
      <c r="K85">
        <v>32</v>
      </c>
      <c r="L85" s="48">
        <f t="shared" si="1"/>
        <v>2112000</v>
      </c>
    </row>
    <row r="86" spans="1:12" hidden="1" x14ac:dyDescent="0.25">
      <c r="A86" s="1">
        <v>85</v>
      </c>
      <c r="B86" s="1">
        <v>1</v>
      </c>
      <c r="C86" s="2" t="s">
        <v>12</v>
      </c>
      <c r="D86" s="2" t="s">
        <v>51</v>
      </c>
      <c r="E86" s="2" t="s">
        <v>52</v>
      </c>
      <c r="F86" s="2" t="s">
        <v>19</v>
      </c>
      <c r="G86" s="35">
        <v>4</v>
      </c>
      <c r="H86" s="2" t="s">
        <v>16</v>
      </c>
      <c r="I86" s="5">
        <v>605000</v>
      </c>
      <c r="J86" s="2" t="s">
        <v>122</v>
      </c>
      <c r="K86">
        <v>31</v>
      </c>
      <c r="L86" s="48">
        <f t="shared" si="1"/>
        <v>2420000</v>
      </c>
    </row>
    <row r="87" spans="1:12" hidden="1" x14ac:dyDescent="0.25">
      <c r="A87" s="1">
        <v>86</v>
      </c>
      <c r="B87" s="1">
        <v>1</v>
      </c>
      <c r="C87" s="2" t="s">
        <v>12</v>
      </c>
      <c r="D87" s="2" t="s">
        <v>51</v>
      </c>
      <c r="E87" s="2" t="s">
        <v>52</v>
      </c>
      <c r="F87" s="2" t="s">
        <v>20</v>
      </c>
      <c r="G87" s="35">
        <v>2</v>
      </c>
      <c r="H87" s="2" t="s">
        <v>16</v>
      </c>
      <c r="I87" s="5">
        <v>9500000</v>
      </c>
      <c r="J87" s="2" t="s">
        <v>122</v>
      </c>
      <c r="K87">
        <v>27</v>
      </c>
      <c r="L87" s="48">
        <f t="shared" si="1"/>
        <v>19000000</v>
      </c>
    </row>
    <row r="88" spans="1:12" hidden="1" x14ac:dyDescent="0.25">
      <c r="A88" s="1">
        <v>87</v>
      </c>
      <c r="B88" s="1">
        <v>1</v>
      </c>
      <c r="C88" s="2" t="s">
        <v>12</v>
      </c>
      <c r="D88" s="2" t="s">
        <v>51</v>
      </c>
      <c r="E88" s="2" t="s">
        <v>52</v>
      </c>
      <c r="F88" s="2" t="s">
        <v>54</v>
      </c>
      <c r="G88" s="7">
        <v>2</v>
      </c>
      <c r="H88" s="2" t="s">
        <v>16</v>
      </c>
      <c r="I88" s="10">
        <v>21880000</v>
      </c>
      <c r="J88" s="2" t="s">
        <v>121</v>
      </c>
      <c r="L88" s="5">
        <f t="shared" si="1"/>
        <v>43760000</v>
      </c>
    </row>
    <row r="89" spans="1:12" hidden="1" x14ac:dyDescent="0.25">
      <c r="A89" s="1">
        <v>88</v>
      </c>
      <c r="B89" s="1">
        <v>1</v>
      </c>
      <c r="C89" s="2" t="s">
        <v>12</v>
      </c>
      <c r="D89" s="2" t="s">
        <v>51</v>
      </c>
      <c r="E89" s="2" t="s">
        <v>55</v>
      </c>
      <c r="F89" s="2" t="s">
        <v>38</v>
      </c>
      <c r="G89" s="7">
        <v>2</v>
      </c>
      <c r="H89" s="2" t="s">
        <v>16</v>
      </c>
      <c r="I89" s="10">
        <v>24550000</v>
      </c>
      <c r="J89" s="2" t="s">
        <v>121</v>
      </c>
      <c r="K89">
        <v>22</v>
      </c>
      <c r="L89" s="48">
        <f t="shared" si="1"/>
        <v>49100000</v>
      </c>
    </row>
    <row r="90" spans="1:12" hidden="1" x14ac:dyDescent="0.25">
      <c r="A90" s="1">
        <v>89</v>
      </c>
      <c r="B90" s="1">
        <v>1</v>
      </c>
      <c r="C90" s="2" t="s">
        <v>12</v>
      </c>
      <c r="D90" s="2" t="s">
        <v>51</v>
      </c>
      <c r="E90" s="2" t="s">
        <v>55</v>
      </c>
      <c r="F90" s="2" t="s">
        <v>36</v>
      </c>
      <c r="G90" s="35">
        <v>2</v>
      </c>
      <c r="H90" s="2" t="s">
        <v>16</v>
      </c>
      <c r="I90" s="5">
        <v>85000000</v>
      </c>
      <c r="J90" s="2" t="s">
        <v>122</v>
      </c>
      <c r="K90">
        <v>26</v>
      </c>
      <c r="L90" s="48">
        <f t="shared" si="1"/>
        <v>170000000</v>
      </c>
    </row>
    <row r="91" spans="1:12" hidden="1" x14ac:dyDescent="0.25">
      <c r="A91" s="1">
        <v>90</v>
      </c>
      <c r="B91" s="1">
        <v>1</v>
      </c>
      <c r="C91" s="2" t="s">
        <v>12</v>
      </c>
      <c r="D91" s="2" t="s">
        <v>51</v>
      </c>
      <c r="E91" s="2" t="s">
        <v>55</v>
      </c>
      <c r="F91" s="2" t="s">
        <v>18</v>
      </c>
      <c r="G91" s="35">
        <v>4</v>
      </c>
      <c r="H91" s="2" t="s">
        <v>16</v>
      </c>
      <c r="I91" s="5">
        <v>528000</v>
      </c>
      <c r="J91" s="2" t="s">
        <v>122</v>
      </c>
      <c r="K91">
        <v>32</v>
      </c>
      <c r="L91" s="48">
        <f t="shared" si="1"/>
        <v>2112000</v>
      </c>
    </row>
    <row r="92" spans="1:12" hidden="1" x14ac:dyDescent="0.25">
      <c r="A92" s="1">
        <v>91</v>
      </c>
      <c r="B92" s="1">
        <v>1</v>
      </c>
      <c r="C92" s="2" t="s">
        <v>12</v>
      </c>
      <c r="D92" s="2" t="s">
        <v>51</v>
      </c>
      <c r="E92" s="2" t="s">
        <v>55</v>
      </c>
      <c r="F92" s="2" t="s">
        <v>19</v>
      </c>
      <c r="G92" s="35">
        <v>4</v>
      </c>
      <c r="H92" s="2" t="s">
        <v>16</v>
      </c>
      <c r="I92" s="5">
        <v>605000</v>
      </c>
      <c r="J92" s="2" t="s">
        <v>122</v>
      </c>
      <c r="K92">
        <v>31</v>
      </c>
      <c r="L92" s="48">
        <f t="shared" si="1"/>
        <v>2420000</v>
      </c>
    </row>
    <row r="93" spans="1:12" hidden="1" x14ac:dyDescent="0.25">
      <c r="A93" s="1">
        <v>92</v>
      </c>
      <c r="B93" s="1">
        <v>1</v>
      </c>
      <c r="C93" s="2" t="s">
        <v>12</v>
      </c>
      <c r="D93" s="2" t="s">
        <v>51</v>
      </c>
      <c r="E93" s="2" t="s">
        <v>55</v>
      </c>
      <c r="F93" s="2" t="s">
        <v>20</v>
      </c>
      <c r="G93" s="35">
        <v>2</v>
      </c>
      <c r="H93" s="2" t="s">
        <v>16</v>
      </c>
      <c r="I93" s="5">
        <v>9500000</v>
      </c>
      <c r="J93" s="2" t="s">
        <v>122</v>
      </c>
      <c r="K93">
        <v>27</v>
      </c>
      <c r="L93" s="48">
        <f t="shared" si="1"/>
        <v>19000000</v>
      </c>
    </row>
    <row r="94" spans="1:12" hidden="1" x14ac:dyDescent="0.25">
      <c r="A94" s="1">
        <v>93</v>
      </c>
      <c r="B94" s="1">
        <v>1</v>
      </c>
      <c r="C94" s="2" t="s">
        <v>12</v>
      </c>
      <c r="D94" s="2" t="s">
        <v>51</v>
      </c>
      <c r="E94" s="2" t="s">
        <v>55</v>
      </c>
      <c r="F94" s="2" t="s">
        <v>21</v>
      </c>
      <c r="G94" s="7">
        <v>2</v>
      </c>
      <c r="H94" s="2" t="s">
        <v>16</v>
      </c>
      <c r="I94" s="10">
        <v>21880000</v>
      </c>
      <c r="J94" s="2" t="s">
        <v>121</v>
      </c>
      <c r="L94" s="5">
        <f t="shared" si="1"/>
        <v>43760000</v>
      </c>
    </row>
    <row r="95" spans="1:12" hidden="1" x14ac:dyDescent="0.25">
      <c r="A95" s="1">
        <v>94</v>
      </c>
      <c r="B95" s="1">
        <v>1</v>
      </c>
      <c r="C95" s="2" t="s">
        <v>12</v>
      </c>
      <c r="D95" s="2" t="s">
        <v>51</v>
      </c>
      <c r="E95" s="2" t="s">
        <v>56</v>
      </c>
      <c r="F95" s="2" t="s">
        <v>42</v>
      </c>
      <c r="G95" s="7">
        <v>2</v>
      </c>
      <c r="H95" s="2" t="s">
        <v>16</v>
      </c>
      <c r="I95" s="10">
        <v>24550000</v>
      </c>
      <c r="J95" s="2" t="s">
        <v>121</v>
      </c>
      <c r="K95">
        <v>22</v>
      </c>
      <c r="L95" s="48">
        <f t="shared" si="1"/>
        <v>49100000</v>
      </c>
    </row>
    <row r="96" spans="1:12" hidden="1" x14ac:dyDescent="0.25">
      <c r="A96" s="1">
        <v>95</v>
      </c>
      <c r="B96" s="1">
        <v>1</v>
      </c>
      <c r="C96" s="2" t="s">
        <v>12</v>
      </c>
      <c r="D96" s="2" t="s">
        <v>51</v>
      </c>
      <c r="E96" s="2" t="s">
        <v>56</v>
      </c>
      <c r="F96" s="2" t="s">
        <v>57</v>
      </c>
      <c r="G96" s="35">
        <v>2</v>
      </c>
      <c r="H96" s="2" t="s">
        <v>16</v>
      </c>
      <c r="I96" s="5">
        <v>85000000</v>
      </c>
      <c r="J96" s="2" t="s">
        <v>122</v>
      </c>
      <c r="K96">
        <v>26</v>
      </c>
      <c r="L96" s="48">
        <f t="shared" si="1"/>
        <v>170000000</v>
      </c>
    </row>
    <row r="97" spans="1:12" hidden="1" x14ac:dyDescent="0.25">
      <c r="A97" s="1">
        <v>96</v>
      </c>
      <c r="B97" s="1">
        <v>1</v>
      </c>
      <c r="C97" s="2" t="s">
        <v>12</v>
      </c>
      <c r="D97" s="2" t="s">
        <v>51</v>
      </c>
      <c r="E97" s="2" t="s">
        <v>56</v>
      </c>
      <c r="F97" s="2" t="s">
        <v>18</v>
      </c>
      <c r="G97" s="35">
        <v>8</v>
      </c>
      <c r="H97" s="2" t="s">
        <v>16</v>
      </c>
      <c r="I97" s="5">
        <v>528000</v>
      </c>
      <c r="J97" s="2" t="s">
        <v>122</v>
      </c>
      <c r="K97">
        <v>32</v>
      </c>
      <c r="L97" s="48">
        <f t="shared" si="1"/>
        <v>4224000</v>
      </c>
    </row>
    <row r="98" spans="1:12" hidden="1" x14ac:dyDescent="0.25">
      <c r="A98" s="1">
        <v>97</v>
      </c>
      <c r="B98" s="1">
        <v>1</v>
      </c>
      <c r="C98" s="2" t="s">
        <v>12</v>
      </c>
      <c r="D98" s="2" t="s">
        <v>51</v>
      </c>
      <c r="E98" s="2" t="s">
        <v>56</v>
      </c>
      <c r="F98" s="2" t="s">
        <v>19</v>
      </c>
      <c r="G98" s="35">
        <v>8</v>
      </c>
      <c r="H98" s="2" t="s">
        <v>16</v>
      </c>
      <c r="I98" s="5">
        <v>605000</v>
      </c>
      <c r="J98" s="2" t="s">
        <v>122</v>
      </c>
      <c r="K98">
        <v>32</v>
      </c>
      <c r="L98" s="48">
        <f t="shared" si="1"/>
        <v>4840000</v>
      </c>
    </row>
    <row r="99" spans="1:12" hidden="1" x14ac:dyDescent="0.25">
      <c r="A99" s="1">
        <v>98</v>
      </c>
      <c r="B99" s="1">
        <v>1</v>
      </c>
      <c r="C99" s="2" t="s">
        <v>12</v>
      </c>
      <c r="D99" s="2" t="s">
        <v>51</v>
      </c>
      <c r="E99" s="2" t="s">
        <v>56</v>
      </c>
      <c r="F99" s="2" t="s">
        <v>20</v>
      </c>
      <c r="G99" s="35">
        <v>2</v>
      </c>
      <c r="H99" s="2" t="s">
        <v>16</v>
      </c>
      <c r="I99" s="5">
        <v>9500000</v>
      </c>
      <c r="J99" s="2" t="s">
        <v>122</v>
      </c>
      <c r="K99">
        <v>27</v>
      </c>
      <c r="L99" s="48">
        <f t="shared" si="1"/>
        <v>19000000</v>
      </c>
    </row>
    <row r="100" spans="1:12" hidden="1" x14ac:dyDescent="0.25">
      <c r="A100" s="1">
        <v>99</v>
      </c>
      <c r="B100" s="1">
        <v>1</v>
      </c>
      <c r="C100" s="2" t="s">
        <v>12</v>
      </c>
      <c r="D100" s="2" t="s">
        <v>51</v>
      </c>
      <c r="E100" s="2" t="s">
        <v>56</v>
      </c>
      <c r="F100" s="2" t="s">
        <v>21</v>
      </c>
      <c r="G100" s="7">
        <v>2</v>
      </c>
      <c r="H100" s="2" t="s">
        <v>16</v>
      </c>
      <c r="I100" s="10">
        <v>21880000</v>
      </c>
      <c r="J100" s="2" t="s">
        <v>121</v>
      </c>
      <c r="L100" s="5">
        <f t="shared" si="1"/>
        <v>43760000</v>
      </c>
    </row>
    <row r="101" spans="1:12" hidden="1" x14ac:dyDescent="0.25">
      <c r="A101" s="1">
        <v>100</v>
      </c>
      <c r="B101" s="1">
        <v>1</v>
      </c>
      <c r="C101" s="2" t="s">
        <v>12</v>
      </c>
      <c r="D101" s="2" t="s">
        <v>51</v>
      </c>
      <c r="E101" s="2" t="s">
        <v>56</v>
      </c>
      <c r="F101" s="2" t="s">
        <v>21</v>
      </c>
      <c r="G101" s="7">
        <v>2</v>
      </c>
      <c r="H101" s="2" t="s">
        <v>16</v>
      </c>
      <c r="I101" s="10">
        <v>21880000</v>
      </c>
      <c r="J101" s="2" t="s">
        <v>121</v>
      </c>
      <c r="L101" s="5">
        <f t="shared" si="1"/>
        <v>43760000</v>
      </c>
    </row>
    <row r="102" spans="1:12" hidden="1" x14ac:dyDescent="0.25">
      <c r="A102" s="1">
        <v>101</v>
      </c>
      <c r="B102" s="1">
        <v>1</v>
      </c>
      <c r="C102" s="2" t="s">
        <v>12</v>
      </c>
      <c r="D102" s="2" t="s">
        <v>58</v>
      </c>
      <c r="E102" s="2" t="s">
        <v>59</v>
      </c>
      <c r="F102" s="2" t="s">
        <v>38</v>
      </c>
      <c r="G102" s="7">
        <v>2</v>
      </c>
      <c r="H102" s="2" t="s">
        <v>16</v>
      </c>
      <c r="I102" s="10">
        <v>24550000</v>
      </c>
      <c r="J102" s="2" t="s">
        <v>121</v>
      </c>
      <c r="K102">
        <v>22</v>
      </c>
      <c r="L102" s="48">
        <f t="shared" si="1"/>
        <v>49100000</v>
      </c>
    </row>
    <row r="103" spans="1:12" hidden="1" x14ac:dyDescent="0.25">
      <c r="A103" s="1">
        <v>102</v>
      </c>
      <c r="B103" s="1">
        <v>1</v>
      </c>
      <c r="C103" s="2" t="s">
        <v>12</v>
      </c>
      <c r="D103" s="2" t="s">
        <v>58</v>
      </c>
      <c r="E103" s="2" t="s">
        <v>59</v>
      </c>
      <c r="F103" s="2" t="s">
        <v>60</v>
      </c>
      <c r="G103" s="7">
        <v>2</v>
      </c>
      <c r="H103" s="2" t="s">
        <v>16</v>
      </c>
      <c r="I103" s="10">
        <v>55000000</v>
      </c>
      <c r="J103" s="2" t="s">
        <v>121</v>
      </c>
      <c r="K103">
        <v>25</v>
      </c>
      <c r="L103" s="48">
        <f t="shared" si="1"/>
        <v>110000000</v>
      </c>
    </row>
    <row r="104" spans="1:12" hidden="1" x14ac:dyDescent="0.25">
      <c r="A104" s="1">
        <v>103</v>
      </c>
      <c r="B104" s="1">
        <v>1</v>
      </c>
      <c r="C104" s="2" t="s">
        <v>12</v>
      </c>
      <c r="D104" s="2" t="s">
        <v>58</v>
      </c>
      <c r="E104" s="2" t="s">
        <v>59</v>
      </c>
      <c r="F104" s="2" t="s">
        <v>18</v>
      </c>
      <c r="G104" s="35">
        <v>4</v>
      </c>
      <c r="H104" s="2" t="s">
        <v>16</v>
      </c>
      <c r="I104" s="5">
        <v>528000</v>
      </c>
      <c r="J104" s="2" t="s">
        <v>122</v>
      </c>
      <c r="K104">
        <v>33</v>
      </c>
      <c r="L104" s="48">
        <f t="shared" si="1"/>
        <v>2112000</v>
      </c>
    </row>
    <row r="105" spans="1:12" hidden="1" x14ac:dyDescent="0.25">
      <c r="A105" s="1">
        <v>104</v>
      </c>
      <c r="B105" s="1">
        <v>1</v>
      </c>
      <c r="C105" s="2" t="s">
        <v>12</v>
      </c>
      <c r="D105" s="2" t="s">
        <v>58</v>
      </c>
      <c r="E105" s="2" t="s">
        <v>59</v>
      </c>
      <c r="F105" s="2" t="s">
        <v>19</v>
      </c>
      <c r="G105" s="35">
        <v>4</v>
      </c>
      <c r="H105" s="2" t="s">
        <v>16</v>
      </c>
      <c r="I105" s="5">
        <v>605000</v>
      </c>
      <c r="J105" s="2" t="s">
        <v>122</v>
      </c>
      <c r="K105">
        <v>32</v>
      </c>
      <c r="L105" s="48">
        <f t="shared" si="1"/>
        <v>2420000</v>
      </c>
    </row>
    <row r="106" spans="1:12" hidden="1" x14ac:dyDescent="0.25">
      <c r="A106" s="1">
        <v>105</v>
      </c>
      <c r="B106" s="1">
        <v>1</v>
      </c>
      <c r="C106" s="2" t="s">
        <v>12</v>
      </c>
      <c r="D106" s="2" t="s">
        <v>58</v>
      </c>
      <c r="E106" s="2" t="s">
        <v>59</v>
      </c>
      <c r="F106" s="2" t="s">
        <v>20</v>
      </c>
      <c r="G106" s="35">
        <v>2</v>
      </c>
      <c r="H106" s="2" t="s">
        <v>16</v>
      </c>
      <c r="I106" s="5">
        <v>9500000</v>
      </c>
      <c r="J106" s="2" t="s">
        <v>122</v>
      </c>
      <c r="K106">
        <v>27</v>
      </c>
      <c r="L106" s="48">
        <f t="shared" si="1"/>
        <v>19000000</v>
      </c>
    </row>
    <row r="107" spans="1:12" hidden="1" x14ac:dyDescent="0.25">
      <c r="A107" s="1">
        <v>106</v>
      </c>
      <c r="B107" s="1">
        <v>1</v>
      </c>
      <c r="C107" s="2" t="s">
        <v>12</v>
      </c>
      <c r="D107" s="2" t="s">
        <v>58</v>
      </c>
      <c r="E107" s="2" t="s">
        <v>59</v>
      </c>
      <c r="F107" s="2" t="s">
        <v>40</v>
      </c>
      <c r="G107" s="7">
        <v>2</v>
      </c>
      <c r="H107" s="2" t="s">
        <v>16</v>
      </c>
      <c r="I107" s="10">
        <v>21880000</v>
      </c>
      <c r="J107" s="2" t="s">
        <v>121</v>
      </c>
      <c r="L107" s="5">
        <f t="shared" si="1"/>
        <v>43760000</v>
      </c>
    </row>
    <row r="108" spans="1:12" hidden="1" x14ac:dyDescent="0.25">
      <c r="A108" s="1">
        <v>107</v>
      </c>
      <c r="B108" s="1">
        <v>1</v>
      </c>
      <c r="C108" s="2" t="s">
        <v>12</v>
      </c>
      <c r="D108" s="2" t="s">
        <v>58</v>
      </c>
      <c r="E108" s="2" t="s">
        <v>61</v>
      </c>
      <c r="F108" s="2" t="s">
        <v>42</v>
      </c>
      <c r="G108" s="7">
        <v>2</v>
      </c>
      <c r="H108" s="2" t="s">
        <v>16</v>
      </c>
      <c r="I108" s="10">
        <v>24550000</v>
      </c>
      <c r="J108" s="2" t="s">
        <v>121</v>
      </c>
      <c r="K108">
        <v>22</v>
      </c>
      <c r="L108" s="48">
        <f t="shared" si="1"/>
        <v>49100000</v>
      </c>
    </row>
    <row r="109" spans="1:12" hidden="1" x14ac:dyDescent="0.25">
      <c r="A109" s="1">
        <v>108</v>
      </c>
      <c r="B109" s="1">
        <v>1</v>
      </c>
      <c r="C109" s="2" t="s">
        <v>12</v>
      </c>
      <c r="D109" s="2" t="s">
        <v>58</v>
      </c>
      <c r="E109" s="2" t="s">
        <v>61</v>
      </c>
      <c r="F109" s="2" t="s">
        <v>60</v>
      </c>
      <c r="G109" s="7">
        <v>2</v>
      </c>
      <c r="H109" s="2" t="s">
        <v>16</v>
      </c>
      <c r="I109" s="10">
        <v>85000000</v>
      </c>
      <c r="J109" s="2" t="s">
        <v>121</v>
      </c>
      <c r="K109">
        <v>23</v>
      </c>
      <c r="L109" s="48">
        <f t="shared" si="1"/>
        <v>170000000</v>
      </c>
    </row>
    <row r="110" spans="1:12" hidden="1" x14ac:dyDescent="0.25">
      <c r="A110" s="1">
        <v>109</v>
      </c>
      <c r="B110" s="1">
        <v>1</v>
      </c>
      <c r="C110" s="2" t="s">
        <v>12</v>
      </c>
      <c r="D110" s="2" t="s">
        <v>58</v>
      </c>
      <c r="E110" s="2" t="s">
        <v>61</v>
      </c>
      <c r="F110" s="2" t="s">
        <v>18</v>
      </c>
      <c r="G110" s="35">
        <v>8</v>
      </c>
      <c r="H110" s="2" t="s">
        <v>16</v>
      </c>
      <c r="I110" s="5">
        <v>528000</v>
      </c>
      <c r="J110" s="2" t="s">
        <v>122</v>
      </c>
      <c r="K110">
        <v>32</v>
      </c>
      <c r="L110" s="48">
        <f t="shared" si="1"/>
        <v>4224000</v>
      </c>
    </row>
    <row r="111" spans="1:12" hidden="1" x14ac:dyDescent="0.25">
      <c r="A111" s="1">
        <v>110</v>
      </c>
      <c r="B111" s="1">
        <v>1</v>
      </c>
      <c r="C111" s="2" t="s">
        <v>12</v>
      </c>
      <c r="D111" s="2" t="s">
        <v>58</v>
      </c>
      <c r="E111" s="2" t="s">
        <v>61</v>
      </c>
      <c r="F111" s="2" t="s">
        <v>19</v>
      </c>
      <c r="G111" s="35">
        <v>8</v>
      </c>
      <c r="H111" s="2" t="s">
        <v>16</v>
      </c>
      <c r="I111" s="5">
        <v>605000</v>
      </c>
      <c r="J111" s="2" t="s">
        <v>122</v>
      </c>
      <c r="K111">
        <v>33</v>
      </c>
      <c r="L111" s="48">
        <f t="shared" si="1"/>
        <v>4840000</v>
      </c>
    </row>
    <row r="112" spans="1:12" hidden="1" x14ac:dyDescent="0.25">
      <c r="A112" s="1">
        <v>111</v>
      </c>
      <c r="B112" s="1">
        <v>1</v>
      </c>
      <c r="C112" s="2" t="s">
        <v>12</v>
      </c>
      <c r="D112" s="2" t="s">
        <v>58</v>
      </c>
      <c r="E112" s="2" t="s">
        <v>61</v>
      </c>
      <c r="F112" s="2" t="s">
        <v>20</v>
      </c>
      <c r="G112" s="35">
        <v>2</v>
      </c>
      <c r="H112" s="2" t="s">
        <v>16</v>
      </c>
      <c r="I112" s="5">
        <v>9500000</v>
      </c>
      <c r="J112" s="2" t="s">
        <v>122</v>
      </c>
      <c r="K112">
        <v>27</v>
      </c>
      <c r="L112" s="48">
        <f t="shared" si="1"/>
        <v>19000000</v>
      </c>
    </row>
    <row r="113" spans="1:13" hidden="1" x14ac:dyDescent="0.25">
      <c r="A113" s="1">
        <v>112</v>
      </c>
      <c r="B113" s="1">
        <v>1</v>
      </c>
      <c r="C113" s="2" t="s">
        <v>12</v>
      </c>
      <c r="D113" s="2" t="s">
        <v>58</v>
      </c>
      <c r="E113" s="2" t="s">
        <v>61</v>
      </c>
      <c r="F113" s="2" t="s">
        <v>40</v>
      </c>
      <c r="G113" s="7">
        <v>2</v>
      </c>
      <c r="H113" s="2" t="s">
        <v>16</v>
      </c>
      <c r="I113" s="10">
        <v>21880000</v>
      </c>
      <c r="J113" s="2" t="s">
        <v>121</v>
      </c>
      <c r="L113" s="5">
        <f t="shared" si="1"/>
        <v>43760000</v>
      </c>
    </row>
    <row r="114" spans="1:13" hidden="1" x14ac:dyDescent="0.25">
      <c r="A114" s="1">
        <v>113</v>
      </c>
      <c r="B114" s="1">
        <v>1</v>
      </c>
      <c r="C114" s="2" t="s">
        <v>12</v>
      </c>
      <c r="D114" s="2" t="s">
        <v>58</v>
      </c>
      <c r="E114" s="2" t="s">
        <v>61</v>
      </c>
      <c r="F114" s="2" t="s">
        <v>40</v>
      </c>
      <c r="G114" s="7">
        <v>2</v>
      </c>
      <c r="H114" s="2" t="s">
        <v>16</v>
      </c>
      <c r="I114" s="10">
        <v>21880000</v>
      </c>
      <c r="J114" s="2" t="s">
        <v>121</v>
      </c>
      <c r="L114" s="5">
        <f t="shared" si="1"/>
        <v>43760000</v>
      </c>
    </row>
    <row r="115" spans="1:13" hidden="1" x14ac:dyDescent="0.25">
      <c r="A115" s="1">
        <v>114</v>
      </c>
      <c r="B115" s="1">
        <v>1</v>
      </c>
      <c r="C115" s="2" t="s">
        <v>12</v>
      </c>
      <c r="D115" s="2" t="s">
        <v>58</v>
      </c>
      <c r="E115" s="2" t="s">
        <v>62</v>
      </c>
      <c r="F115" s="2" t="s">
        <v>42</v>
      </c>
      <c r="G115" s="7">
        <v>2</v>
      </c>
      <c r="H115" s="2" t="s">
        <v>16</v>
      </c>
      <c r="I115" s="10">
        <v>24550000</v>
      </c>
      <c r="J115" s="2" t="s">
        <v>121</v>
      </c>
      <c r="K115">
        <v>22</v>
      </c>
      <c r="L115" s="48">
        <f t="shared" si="1"/>
        <v>49100000</v>
      </c>
    </row>
    <row r="116" spans="1:13" hidden="1" x14ac:dyDescent="0.25">
      <c r="A116" s="1">
        <v>115</v>
      </c>
      <c r="B116" s="1">
        <v>1</v>
      </c>
      <c r="C116" s="2" t="s">
        <v>12</v>
      </c>
      <c r="D116" s="2" t="s">
        <v>58</v>
      </c>
      <c r="E116" s="2" t="s">
        <v>62</v>
      </c>
      <c r="F116" s="2" t="s">
        <v>63</v>
      </c>
      <c r="G116" s="7">
        <v>2</v>
      </c>
      <c r="H116" s="2" t="s">
        <v>16</v>
      </c>
      <c r="I116" s="10">
        <v>55000000</v>
      </c>
      <c r="J116" s="2" t="s">
        <v>121</v>
      </c>
      <c r="K116">
        <v>25</v>
      </c>
      <c r="L116" s="48">
        <f t="shared" si="1"/>
        <v>110000000</v>
      </c>
    </row>
    <row r="117" spans="1:13" hidden="1" x14ac:dyDescent="0.25">
      <c r="A117" s="1">
        <v>116</v>
      </c>
      <c r="B117" s="80">
        <v>1</v>
      </c>
      <c r="C117" s="81" t="s">
        <v>12</v>
      </c>
      <c r="D117" s="81" t="s">
        <v>58</v>
      </c>
      <c r="E117" s="81" t="s">
        <v>62</v>
      </c>
      <c r="F117" s="81" t="s">
        <v>18</v>
      </c>
      <c r="G117" s="8">
        <v>4</v>
      </c>
      <c r="H117" s="81" t="s">
        <v>16</v>
      </c>
      <c r="I117" s="8">
        <v>528000</v>
      </c>
      <c r="J117" s="81" t="s">
        <v>122</v>
      </c>
      <c r="K117" s="82">
        <v>33</v>
      </c>
      <c r="L117" s="8">
        <f t="shared" si="1"/>
        <v>2112000</v>
      </c>
      <c r="M117" s="79" t="s">
        <v>279</v>
      </c>
    </row>
    <row r="118" spans="1:13" hidden="1" x14ac:dyDescent="0.25">
      <c r="A118" s="1">
        <v>117</v>
      </c>
      <c r="B118" s="1">
        <v>1</v>
      </c>
      <c r="C118" s="2" t="s">
        <v>12</v>
      </c>
      <c r="D118" s="2" t="s">
        <v>58</v>
      </c>
      <c r="E118" s="2" t="s">
        <v>62</v>
      </c>
      <c r="F118" s="2" t="s">
        <v>18</v>
      </c>
      <c r="G118" s="35">
        <v>4</v>
      </c>
      <c r="H118" s="2" t="s">
        <v>16</v>
      </c>
      <c r="I118" s="5">
        <v>528000</v>
      </c>
      <c r="J118" s="2" t="s">
        <v>122</v>
      </c>
      <c r="K118">
        <v>33</v>
      </c>
      <c r="L118" s="48">
        <f t="shared" si="1"/>
        <v>2112000</v>
      </c>
    </row>
    <row r="119" spans="1:13" hidden="1" x14ac:dyDescent="0.25">
      <c r="A119" s="1">
        <v>118</v>
      </c>
      <c r="B119" s="1">
        <v>1</v>
      </c>
      <c r="C119" s="2" t="s">
        <v>12</v>
      </c>
      <c r="D119" s="2" t="s">
        <v>58</v>
      </c>
      <c r="E119" s="2" t="s">
        <v>62</v>
      </c>
      <c r="F119" s="2" t="s">
        <v>19</v>
      </c>
      <c r="G119" s="35">
        <v>4</v>
      </c>
      <c r="H119" s="2" t="s">
        <v>16</v>
      </c>
      <c r="I119" s="5">
        <v>605000</v>
      </c>
      <c r="J119" s="2" t="s">
        <v>122</v>
      </c>
      <c r="K119">
        <v>32</v>
      </c>
      <c r="L119" s="48">
        <f t="shared" si="1"/>
        <v>2420000</v>
      </c>
    </row>
    <row r="120" spans="1:13" hidden="1" x14ac:dyDescent="0.25">
      <c r="A120" s="1">
        <v>119</v>
      </c>
      <c r="B120" s="1">
        <v>1</v>
      </c>
      <c r="C120" s="2" t="s">
        <v>12</v>
      </c>
      <c r="D120" s="2" t="s">
        <v>58</v>
      </c>
      <c r="E120" s="2" t="s">
        <v>62</v>
      </c>
      <c r="F120" s="2" t="s">
        <v>20</v>
      </c>
      <c r="G120" s="35">
        <v>2</v>
      </c>
      <c r="H120" s="2" t="s">
        <v>16</v>
      </c>
      <c r="I120" s="5">
        <v>9500000</v>
      </c>
      <c r="J120" s="2" t="s">
        <v>122</v>
      </c>
      <c r="K120">
        <v>27</v>
      </c>
      <c r="L120" s="48">
        <f t="shared" si="1"/>
        <v>19000000</v>
      </c>
    </row>
    <row r="121" spans="1:13" hidden="1" x14ac:dyDescent="0.25">
      <c r="A121" s="1">
        <v>120</v>
      </c>
      <c r="B121" s="1">
        <v>1</v>
      </c>
      <c r="C121" s="2" t="s">
        <v>12</v>
      </c>
      <c r="D121" s="2" t="s">
        <v>58</v>
      </c>
      <c r="E121" s="2" t="s">
        <v>62</v>
      </c>
      <c r="F121" s="2" t="s">
        <v>40</v>
      </c>
      <c r="G121" s="7">
        <v>2</v>
      </c>
      <c r="H121" s="2" t="s">
        <v>16</v>
      </c>
      <c r="I121" s="10">
        <v>21880000</v>
      </c>
      <c r="J121" s="2" t="s">
        <v>121</v>
      </c>
      <c r="L121" s="5">
        <f t="shared" si="1"/>
        <v>43760000</v>
      </c>
    </row>
    <row r="122" spans="1:13" hidden="1" x14ac:dyDescent="0.25">
      <c r="A122" s="1">
        <v>121</v>
      </c>
      <c r="B122" s="1">
        <v>1</v>
      </c>
      <c r="C122" s="2" t="s">
        <v>12</v>
      </c>
      <c r="D122" s="2" t="s">
        <v>64</v>
      </c>
      <c r="E122" s="2" t="s">
        <v>65</v>
      </c>
      <c r="F122" s="2" t="s">
        <v>38</v>
      </c>
      <c r="G122" s="7">
        <v>2</v>
      </c>
      <c r="H122" s="2" t="s">
        <v>16</v>
      </c>
      <c r="I122" s="10">
        <v>24550000</v>
      </c>
      <c r="J122" s="2" t="s">
        <v>121</v>
      </c>
      <c r="K122">
        <v>22</v>
      </c>
      <c r="L122" s="48">
        <f t="shared" si="1"/>
        <v>49100000</v>
      </c>
    </row>
    <row r="123" spans="1:13" hidden="1" x14ac:dyDescent="0.25">
      <c r="A123" s="1">
        <v>122</v>
      </c>
      <c r="B123" s="1">
        <v>1</v>
      </c>
      <c r="C123" s="2" t="s">
        <v>12</v>
      </c>
      <c r="D123" s="2" t="s">
        <v>64</v>
      </c>
      <c r="E123" s="2" t="s">
        <v>65</v>
      </c>
      <c r="F123" s="2" t="s">
        <v>60</v>
      </c>
      <c r="G123" s="7">
        <v>2</v>
      </c>
      <c r="H123" s="2" t="s">
        <v>16</v>
      </c>
      <c r="I123" s="10">
        <v>85000000</v>
      </c>
      <c r="J123" s="2" t="s">
        <v>121</v>
      </c>
      <c r="K123">
        <v>25</v>
      </c>
      <c r="L123" s="48">
        <f t="shared" si="1"/>
        <v>170000000</v>
      </c>
    </row>
    <row r="124" spans="1:13" hidden="1" x14ac:dyDescent="0.25">
      <c r="A124" s="1">
        <v>123</v>
      </c>
      <c r="B124" s="1">
        <v>1</v>
      </c>
      <c r="C124" s="2" t="s">
        <v>12</v>
      </c>
      <c r="D124" s="2" t="s">
        <v>64</v>
      </c>
      <c r="E124" s="2" t="s">
        <v>65</v>
      </c>
      <c r="F124" s="2" t="s">
        <v>18</v>
      </c>
      <c r="G124" s="35">
        <v>4</v>
      </c>
      <c r="H124" s="2" t="s">
        <v>16</v>
      </c>
      <c r="I124" s="5">
        <v>528000</v>
      </c>
      <c r="J124" s="2" t="s">
        <v>122</v>
      </c>
      <c r="K124">
        <v>34</v>
      </c>
      <c r="L124" s="48">
        <f t="shared" si="1"/>
        <v>2112000</v>
      </c>
    </row>
    <row r="125" spans="1:13" hidden="1" x14ac:dyDescent="0.25">
      <c r="A125" s="1">
        <v>124</v>
      </c>
      <c r="B125" s="1">
        <v>1</v>
      </c>
      <c r="C125" s="2" t="s">
        <v>12</v>
      </c>
      <c r="D125" s="2" t="s">
        <v>64</v>
      </c>
      <c r="E125" s="2" t="s">
        <v>65</v>
      </c>
      <c r="F125" s="2" t="s">
        <v>19</v>
      </c>
      <c r="G125" s="35">
        <v>4</v>
      </c>
      <c r="H125" s="2" t="s">
        <v>16</v>
      </c>
      <c r="I125" s="5">
        <v>605000</v>
      </c>
      <c r="J125" s="2" t="s">
        <v>122</v>
      </c>
      <c r="K125">
        <v>33</v>
      </c>
      <c r="L125" s="48">
        <f t="shared" si="1"/>
        <v>2420000</v>
      </c>
    </row>
    <row r="126" spans="1:13" hidden="1" x14ac:dyDescent="0.25">
      <c r="A126" s="1">
        <v>125</v>
      </c>
      <c r="B126" s="1">
        <v>1</v>
      </c>
      <c r="C126" s="2" t="s">
        <v>12</v>
      </c>
      <c r="D126" s="2" t="s">
        <v>64</v>
      </c>
      <c r="E126" s="2" t="s">
        <v>65</v>
      </c>
      <c r="F126" s="2" t="s">
        <v>20</v>
      </c>
      <c r="G126" s="35">
        <v>2</v>
      </c>
      <c r="H126" s="2" t="s">
        <v>16</v>
      </c>
      <c r="I126" s="5">
        <v>9500000</v>
      </c>
      <c r="J126" s="2" t="s">
        <v>122</v>
      </c>
      <c r="K126">
        <v>27</v>
      </c>
      <c r="L126" s="48">
        <f t="shared" si="1"/>
        <v>19000000</v>
      </c>
    </row>
    <row r="127" spans="1:13" hidden="1" x14ac:dyDescent="0.25">
      <c r="A127" s="1">
        <v>126</v>
      </c>
      <c r="B127" s="1">
        <v>1</v>
      </c>
      <c r="C127" s="2" t="s">
        <v>12</v>
      </c>
      <c r="D127" s="2" t="s">
        <v>64</v>
      </c>
      <c r="E127" s="2" t="s">
        <v>65</v>
      </c>
      <c r="F127" s="2" t="s">
        <v>40</v>
      </c>
      <c r="G127" s="7">
        <v>2</v>
      </c>
      <c r="H127" s="2" t="s">
        <v>16</v>
      </c>
      <c r="I127" s="10">
        <v>21880000</v>
      </c>
      <c r="J127" s="2" t="s">
        <v>121</v>
      </c>
      <c r="L127" s="5">
        <f t="shared" si="1"/>
        <v>43760000</v>
      </c>
    </row>
    <row r="128" spans="1:13" hidden="1" x14ac:dyDescent="0.25">
      <c r="A128" s="1">
        <v>127</v>
      </c>
      <c r="B128" s="1">
        <v>1</v>
      </c>
      <c r="C128" s="2" t="s">
        <v>12</v>
      </c>
      <c r="D128" s="2" t="s">
        <v>64</v>
      </c>
      <c r="E128" s="2" t="s">
        <v>66</v>
      </c>
      <c r="F128" s="2" t="s">
        <v>42</v>
      </c>
      <c r="G128" s="7">
        <v>2</v>
      </c>
      <c r="H128" s="2" t="s">
        <v>16</v>
      </c>
      <c r="I128" s="10">
        <v>24550000</v>
      </c>
      <c r="J128" s="2" t="s">
        <v>121</v>
      </c>
      <c r="K128">
        <v>22</v>
      </c>
      <c r="L128" s="48">
        <f t="shared" si="1"/>
        <v>49100000</v>
      </c>
    </row>
    <row r="129" spans="1:13" hidden="1" x14ac:dyDescent="0.25">
      <c r="A129" s="1">
        <v>128</v>
      </c>
      <c r="B129" s="1">
        <v>1</v>
      </c>
      <c r="C129" s="2" t="s">
        <v>12</v>
      </c>
      <c r="D129" s="2" t="s">
        <v>64</v>
      </c>
      <c r="E129" s="2" t="s">
        <v>66</v>
      </c>
      <c r="F129" s="2" t="s">
        <v>60</v>
      </c>
      <c r="G129" s="7">
        <v>2</v>
      </c>
      <c r="H129" s="2" t="s">
        <v>16</v>
      </c>
      <c r="I129" s="10">
        <v>55000000</v>
      </c>
      <c r="J129" s="2" t="s">
        <v>121</v>
      </c>
      <c r="K129">
        <v>25</v>
      </c>
      <c r="L129" s="48">
        <f t="shared" si="1"/>
        <v>110000000</v>
      </c>
    </row>
    <row r="130" spans="1:13" hidden="1" x14ac:dyDescent="0.25">
      <c r="A130" s="1">
        <v>129</v>
      </c>
      <c r="B130" s="1">
        <v>1</v>
      </c>
      <c r="C130" s="2" t="s">
        <v>12</v>
      </c>
      <c r="D130" s="2" t="s">
        <v>64</v>
      </c>
      <c r="E130" s="2" t="s">
        <v>66</v>
      </c>
      <c r="F130" s="2" t="s">
        <v>18</v>
      </c>
      <c r="G130" s="35">
        <v>8</v>
      </c>
      <c r="H130" s="2" t="s">
        <v>16</v>
      </c>
      <c r="I130" s="5">
        <v>528000</v>
      </c>
      <c r="J130" s="2" t="s">
        <v>122</v>
      </c>
      <c r="K130">
        <v>33</v>
      </c>
      <c r="L130" s="48">
        <f t="shared" si="1"/>
        <v>4224000</v>
      </c>
    </row>
    <row r="131" spans="1:13" hidden="1" x14ac:dyDescent="0.25">
      <c r="A131" s="1">
        <v>130</v>
      </c>
      <c r="B131" s="1">
        <v>1</v>
      </c>
      <c r="C131" s="2" t="s">
        <v>12</v>
      </c>
      <c r="D131" s="2" t="s">
        <v>64</v>
      </c>
      <c r="E131" s="2" t="s">
        <v>66</v>
      </c>
      <c r="F131" s="2" t="s">
        <v>19</v>
      </c>
      <c r="G131" s="35">
        <v>8</v>
      </c>
      <c r="H131" s="2" t="s">
        <v>16</v>
      </c>
      <c r="I131" s="5">
        <v>605000</v>
      </c>
      <c r="J131" s="2" t="s">
        <v>122</v>
      </c>
      <c r="K131">
        <v>34</v>
      </c>
      <c r="L131" s="48">
        <f t="shared" ref="L131:L141" si="2">I131*G131</f>
        <v>4840000</v>
      </c>
    </row>
    <row r="132" spans="1:13" hidden="1" x14ac:dyDescent="0.25">
      <c r="A132" s="1">
        <v>131</v>
      </c>
      <c r="B132" s="1">
        <v>1</v>
      </c>
      <c r="C132" s="2" t="s">
        <v>12</v>
      </c>
      <c r="D132" s="2" t="s">
        <v>64</v>
      </c>
      <c r="E132" s="2" t="s">
        <v>66</v>
      </c>
      <c r="F132" s="2" t="s">
        <v>20</v>
      </c>
      <c r="G132" s="35">
        <v>2</v>
      </c>
      <c r="H132" s="2" t="s">
        <v>16</v>
      </c>
      <c r="I132" s="5">
        <v>9500000</v>
      </c>
      <c r="J132" s="2" t="s">
        <v>122</v>
      </c>
      <c r="K132">
        <v>27</v>
      </c>
      <c r="L132" s="48">
        <f t="shared" si="2"/>
        <v>19000000</v>
      </c>
    </row>
    <row r="133" spans="1:13" hidden="1" x14ac:dyDescent="0.25">
      <c r="A133" s="1">
        <v>132</v>
      </c>
      <c r="B133" s="1">
        <v>1</v>
      </c>
      <c r="C133" s="2" t="s">
        <v>12</v>
      </c>
      <c r="D133" s="2" t="s">
        <v>64</v>
      </c>
      <c r="E133" s="2" t="s">
        <v>66</v>
      </c>
      <c r="F133" s="2" t="s">
        <v>40</v>
      </c>
      <c r="G133" s="7">
        <v>2</v>
      </c>
      <c r="H133" s="2" t="s">
        <v>16</v>
      </c>
      <c r="I133" s="10">
        <v>21880000</v>
      </c>
      <c r="J133" s="2" t="s">
        <v>121</v>
      </c>
      <c r="L133" s="5">
        <f t="shared" si="2"/>
        <v>43760000</v>
      </c>
    </row>
    <row r="134" spans="1:13" hidden="1" x14ac:dyDescent="0.25">
      <c r="A134" s="1">
        <v>133</v>
      </c>
      <c r="B134" s="1">
        <v>1</v>
      </c>
      <c r="C134" s="2" t="s">
        <v>12</v>
      </c>
      <c r="D134" s="2" t="s">
        <v>64</v>
      </c>
      <c r="E134" s="2" t="s">
        <v>66</v>
      </c>
      <c r="F134" s="2" t="s">
        <v>40</v>
      </c>
      <c r="G134" s="7">
        <v>2</v>
      </c>
      <c r="H134" s="2" t="s">
        <v>16</v>
      </c>
      <c r="I134" s="10">
        <v>21880000</v>
      </c>
      <c r="J134" s="2" t="s">
        <v>121</v>
      </c>
      <c r="L134" s="5">
        <f t="shared" si="2"/>
        <v>43760000</v>
      </c>
    </row>
    <row r="135" spans="1:13" hidden="1" x14ac:dyDescent="0.25">
      <c r="A135" s="1">
        <v>134</v>
      </c>
      <c r="B135" s="1">
        <v>1</v>
      </c>
      <c r="C135" s="2" t="s">
        <v>12</v>
      </c>
      <c r="D135" s="2" t="s">
        <v>64</v>
      </c>
      <c r="E135" s="2" t="s">
        <v>67</v>
      </c>
      <c r="F135" s="2" t="s">
        <v>42</v>
      </c>
      <c r="G135" s="7">
        <v>2</v>
      </c>
      <c r="H135" s="2" t="s">
        <v>16</v>
      </c>
      <c r="I135" s="10">
        <v>24550000</v>
      </c>
      <c r="J135" s="2" t="s">
        <v>121</v>
      </c>
      <c r="K135">
        <v>22</v>
      </c>
      <c r="L135" s="48">
        <f t="shared" si="2"/>
        <v>49100000</v>
      </c>
    </row>
    <row r="136" spans="1:13" hidden="1" x14ac:dyDescent="0.25">
      <c r="A136" s="1">
        <v>135</v>
      </c>
      <c r="B136" s="1">
        <v>1</v>
      </c>
      <c r="C136" s="2" t="s">
        <v>12</v>
      </c>
      <c r="D136" s="2" t="s">
        <v>64</v>
      </c>
      <c r="E136" s="2" t="s">
        <v>67</v>
      </c>
      <c r="F136" s="2" t="s">
        <v>63</v>
      </c>
      <c r="G136" s="7">
        <v>2</v>
      </c>
      <c r="H136" s="2" t="s">
        <v>16</v>
      </c>
      <c r="I136" s="10">
        <v>85000000</v>
      </c>
      <c r="J136" s="2" t="s">
        <v>121</v>
      </c>
      <c r="K136">
        <v>25</v>
      </c>
      <c r="L136" s="48">
        <f t="shared" si="2"/>
        <v>170000000</v>
      </c>
    </row>
    <row r="137" spans="1:13" hidden="1" x14ac:dyDescent="0.25">
      <c r="A137" s="1">
        <v>136</v>
      </c>
      <c r="B137" s="80">
        <v>1</v>
      </c>
      <c r="C137" s="81" t="s">
        <v>12</v>
      </c>
      <c r="D137" s="81" t="s">
        <v>64</v>
      </c>
      <c r="E137" s="81" t="s">
        <v>67</v>
      </c>
      <c r="F137" s="83" t="s">
        <v>18</v>
      </c>
      <c r="G137" s="8">
        <v>4</v>
      </c>
      <c r="H137" s="81" t="s">
        <v>16</v>
      </c>
      <c r="I137" s="8">
        <v>528000</v>
      </c>
      <c r="J137" s="81" t="s">
        <v>122</v>
      </c>
      <c r="K137" s="82">
        <v>34</v>
      </c>
      <c r="L137" s="8">
        <f t="shared" si="2"/>
        <v>2112000</v>
      </c>
      <c r="M137" s="79" t="s">
        <v>279</v>
      </c>
    </row>
    <row r="138" spans="1:13" x14ac:dyDescent="0.25">
      <c r="A138" s="1">
        <v>137</v>
      </c>
      <c r="B138" s="1">
        <v>1</v>
      </c>
      <c r="C138" s="2" t="s">
        <v>12</v>
      </c>
      <c r="D138" s="2" t="s">
        <v>64</v>
      </c>
      <c r="E138" s="2" t="s">
        <v>67</v>
      </c>
      <c r="F138" s="2" t="s">
        <v>18</v>
      </c>
      <c r="G138" s="35">
        <v>4</v>
      </c>
      <c r="H138" s="2" t="s">
        <v>16</v>
      </c>
      <c r="I138" s="5">
        <v>528000</v>
      </c>
      <c r="J138" s="2" t="s">
        <v>122</v>
      </c>
      <c r="K138">
        <v>35</v>
      </c>
      <c r="L138" s="48">
        <f t="shared" si="2"/>
        <v>2112000</v>
      </c>
    </row>
    <row r="139" spans="1:13" hidden="1" x14ac:dyDescent="0.25">
      <c r="A139" s="1">
        <v>138</v>
      </c>
      <c r="B139" s="1">
        <v>1</v>
      </c>
      <c r="C139" s="2" t="s">
        <v>12</v>
      </c>
      <c r="D139" s="2" t="s">
        <v>64</v>
      </c>
      <c r="E139" s="2" t="s">
        <v>67</v>
      </c>
      <c r="F139" s="2" t="s">
        <v>19</v>
      </c>
      <c r="G139" s="35">
        <v>4</v>
      </c>
      <c r="H139" s="2" t="s">
        <v>16</v>
      </c>
      <c r="I139" s="5">
        <v>605000</v>
      </c>
      <c r="J139" s="2" t="s">
        <v>122</v>
      </c>
      <c r="K139">
        <v>33</v>
      </c>
      <c r="L139" s="48">
        <f t="shared" si="2"/>
        <v>2420000</v>
      </c>
    </row>
    <row r="140" spans="1:13" hidden="1" x14ac:dyDescent="0.25">
      <c r="A140" s="1">
        <v>139</v>
      </c>
      <c r="B140" s="1">
        <v>1</v>
      </c>
      <c r="C140" s="2" t="s">
        <v>12</v>
      </c>
      <c r="D140" s="2" t="s">
        <v>64</v>
      </c>
      <c r="E140" s="2" t="s">
        <v>67</v>
      </c>
      <c r="F140" s="2" t="s">
        <v>20</v>
      </c>
      <c r="G140" s="35">
        <v>2</v>
      </c>
      <c r="H140" s="2" t="s">
        <v>16</v>
      </c>
      <c r="I140" s="5">
        <v>9500000</v>
      </c>
      <c r="J140" s="2" t="s">
        <v>122</v>
      </c>
      <c r="K140">
        <v>27</v>
      </c>
      <c r="L140" s="48">
        <f t="shared" si="2"/>
        <v>19000000</v>
      </c>
    </row>
    <row r="141" spans="1:13" hidden="1" x14ac:dyDescent="0.25">
      <c r="A141" s="1">
        <v>140</v>
      </c>
      <c r="B141" s="1">
        <v>1</v>
      </c>
      <c r="C141" s="2" t="s">
        <v>12</v>
      </c>
      <c r="D141" s="2" t="s">
        <v>64</v>
      </c>
      <c r="E141" s="2" t="s">
        <v>67</v>
      </c>
      <c r="F141" s="9" t="s">
        <v>40</v>
      </c>
      <c r="G141" s="7">
        <v>2</v>
      </c>
      <c r="H141" s="2" t="s">
        <v>16</v>
      </c>
      <c r="I141" s="10">
        <v>21880000</v>
      </c>
      <c r="J141" s="2" t="s">
        <v>121</v>
      </c>
      <c r="L141" s="5">
        <f t="shared" si="2"/>
        <v>43760000</v>
      </c>
    </row>
  </sheetData>
  <sheetProtection formatCells="0" formatColumns="0" formatRows="0" insertColumns="0" insertRows="0" insertHyperlinks="0" deleteColumns="0" deleteRows="0" sort="0" autoFilter="0" pivotTables="0"/>
  <autoFilter ref="A1:L141" xr:uid="{00000000-0001-0000-0200-000000000000}">
    <filterColumn colId="10">
      <filters>
        <filter val="35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51073-0494-4E73-95BB-696B7AA5BE4B}">
  <dimension ref="A1:N119"/>
  <sheetViews>
    <sheetView rightToLeft="1" workbookViewId="0">
      <selection activeCell="O100" sqref="O100"/>
    </sheetView>
  </sheetViews>
  <sheetFormatPr defaultColWidth="17.28515625" defaultRowHeight="12.75" x14ac:dyDescent="0.25"/>
  <cols>
    <col min="1" max="1" width="5.140625" style="15" customWidth="1"/>
    <col min="2" max="2" width="5.85546875" style="32" customWidth="1"/>
    <col min="3" max="3" width="10.5703125" style="15" customWidth="1"/>
    <col min="4" max="4" width="17.42578125" style="15" customWidth="1"/>
    <col min="5" max="5" width="3.7109375" style="32" customWidth="1"/>
    <col min="6" max="6" width="6.42578125" style="32" customWidth="1"/>
    <col min="7" max="7" width="5" style="32" customWidth="1"/>
    <col min="8" max="8" width="19.5703125" style="15" customWidth="1"/>
    <col min="9" max="9" width="18.5703125" style="15" customWidth="1"/>
    <col min="10" max="10" width="18.140625" style="15" customWidth="1"/>
    <col min="11" max="11" width="6.5703125" style="33" customWidth="1"/>
    <col min="12" max="12" width="12.5703125" style="34" hidden="1" customWidth="1"/>
    <col min="13" max="13" width="12.5703125" style="33" customWidth="1"/>
    <col min="14" max="14" width="14.140625" style="33" customWidth="1"/>
    <col min="15" max="16384" width="17.28515625" style="15"/>
  </cols>
  <sheetData>
    <row r="1" spans="1:14" s="13" customFormat="1" ht="69.95" customHeight="1" x14ac:dyDescent="0.25">
      <c r="A1" s="154" t="s">
        <v>68</v>
      </c>
      <c r="B1" s="154" t="s">
        <v>69</v>
      </c>
      <c r="C1" s="155" t="s">
        <v>70</v>
      </c>
      <c r="D1" s="155" t="s">
        <v>71</v>
      </c>
      <c r="E1" s="154" t="s">
        <v>72</v>
      </c>
      <c r="F1" s="154" t="s">
        <v>73</v>
      </c>
      <c r="G1" s="154" t="s">
        <v>74</v>
      </c>
      <c r="H1" s="157" t="s">
        <v>75</v>
      </c>
      <c r="I1" s="155" t="s">
        <v>76</v>
      </c>
      <c r="J1" s="155" t="s">
        <v>77</v>
      </c>
      <c r="K1" s="11" t="s">
        <v>78</v>
      </c>
      <c r="L1" s="12" t="s">
        <v>79</v>
      </c>
      <c r="M1" s="158" t="s">
        <v>80</v>
      </c>
      <c r="N1" s="158" t="s">
        <v>81</v>
      </c>
    </row>
    <row r="2" spans="1:14" ht="30" customHeight="1" x14ac:dyDescent="0.25">
      <c r="A2" s="154"/>
      <c r="B2" s="154"/>
      <c r="C2" s="155"/>
      <c r="D2" s="155"/>
      <c r="E2" s="154"/>
      <c r="F2" s="154"/>
      <c r="G2" s="154"/>
      <c r="H2" s="157"/>
      <c r="I2" s="155"/>
      <c r="J2" s="155"/>
      <c r="K2" s="14">
        <f>SUBTOTAL(9,K3:K1048576)</f>
        <v>953</v>
      </c>
      <c r="L2" s="12"/>
      <c r="M2" s="159"/>
      <c r="N2" s="159"/>
    </row>
    <row r="3" spans="1:14" s="23" customFormat="1" ht="23.25" customHeight="1" x14ac:dyDescent="0.25">
      <c r="A3" s="16">
        <v>1</v>
      </c>
      <c r="B3" s="17">
        <v>5</v>
      </c>
      <c r="C3" s="16" t="s">
        <v>33</v>
      </c>
      <c r="D3" s="18" t="s">
        <v>82</v>
      </c>
      <c r="E3" s="17">
        <v>3</v>
      </c>
      <c r="F3" s="17" t="s">
        <v>83</v>
      </c>
      <c r="G3" s="17">
        <v>14</v>
      </c>
      <c r="H3" s="16" t="s">
        <v>84</v>
      </c>
      <c r="I3" s="18" t="s">
        <v>85</v>
      </c>
      <c r="J3" s="18" t="s">
        <v>86</v>
      </c>
      <c r="K3" s="19">
        <v>2</v>
      </c>
      <c r="L3" s="20">
        <v>24550000</v>
      </c>
      <c r="M3" s="21">
        <v>24550000</v>
      </c>
      <c r="N3" s="22">
        <f t="shared" ref="N3:N20" si="0">L3*K3</f>
        <v>49100000</v>
      </c>
    </row>
    <row r="4" spans="1:14" s="23" customFormat="1" ht="23.25" customHeight="1" x14ac:dyDescent="0.25">
      <c r="A4" s="37">
        <f>1+1</f>
        <v>2</v>
      </c>
      <c r="B4" s="17">
        <v>8</v>
      </c>
      <c r="C4" s="16" t="s">
        <v>33</v>
      </c>
      <c r="D4" s="18" t="s">
        <v>82</v>
      </c>
      <c r="E4" s="17">
        <v>3</v>
      </c>
      <c r="F4" s="17" t="s">
        <v>83</v>
      </c>
      <c r="G4" s="17">
        <v>17</v>
      </c>
      <c r="H4" s="16" t="s">
        <v>87</v>
      </c>
      <c r="I4" s="18" t="s">
        <v>88</v>
      </c>
      <c r="J4" s="18" t="s">
        <v>89</v>
      </c>
      <c r="K4" s="36">
        <v>4</v>
      </c>
      <c r="L4" s="22">
        <v>550000</v>
      </c>
      <c r="M4" s="24">
        <f>L4*1.1</f>
        <v>605000</v>
      </c>
      <c r="N4" s="24">
        <f>M4*K4</f>
        <v>2420000</v>
      </c>
    </row>
    <row r="5" spans="1:14" s="23" customFormat="1" ht="23.25" customHeight="1" x14ac:dyDescent="0.25">
      <c r="A5" s="16">
        <f t="shared" ref="A5:A68" si="1">1+A4</f>
        <v>3</v>
      </c>
      <c r="B5" s="17">
        <v>9</v>
      </c>
      <c r="C5" s="16" t="s">
        <v>33</v>
      </c>
      <c r="D5" s="18" t="s">
        <v>82</v>
      </c>
      <c r="E5" s="17">
        <v>3</v>
      </c>
      <c r="F5" s="17" t="s">
        <v>83</v>
      </c>
      <c r="G5" s="17">
        <v>18</v>
      </c>
      <c r="H5" s="25" t="s">
        <v>90</v>
      </c>
      <c r="I5" s="18" t="s">
        <v>91</v>
      </c>
      <c r="J5" s="18" t="s">
        <v>92</v>
      </c>
      <c r="K5" s="36">
        <v>2</v>
      </c>
      <c r="L5" s="22">
        <v>9500000</v>
      </c>
      <c r="M5" s="22">
        <v>9500000</v>
      </c>
      <c r="N5" s="22">
        <f>L5*K5</f>
        <v>19000000</v>
      </c>
    </row>
    <row r="6" spans="1:14" s="23" customFormat="1" ht="23.25" customHeight="1" x14ac:dyDescent="0.25">
      <c r="A6" s="16">
        <f t="shared" si="1"/>
        <v>4</v>
      </c>
      <c r="B6" s="17">
        <v>11</v>
      </c>
      <c r="C6" s="16" t="s">
        <v>33</v>
      </c>
      <c r="D6" s="18" t="s">
        <v>82</v>
      </c>
      <c r="E6" s="17">
        <v>3</v>
      </c>
      <c r="F6" s="17" t="s">
        <v>83</v>
      </c>
      <c r="G6" s="17">
        <v>23</v>
      </c>
      <c r="H6" s="16" t="s">
        <v>87</v>
      </c>
      <c r="I6" s="18" t="s">
        <v>93</v>
      </c>
      <c r="J6" s="18" t="s">
        <v>94</v>
      </c>
      <c r="K6" s="19">
        <v>16</v>
      </c>
      <c r="L6" s="26">
        <v>680000</v>
      </c>
      <c r="M6" s="24">
        <f t="shared" ref="M6:M7" si="2">L6*1.1</f>
        <v>748000.00000000012</v>
      </c>
      <c r="N6" s="24">
        <f t="shared" ref="N6:N7" si="3">M6*K6</f>
        <v>11968000.000000002</v>
      </c>
    </row>
    <row r="7" spans="1:14" s="23" customFormat="1" ht="23.25" customHeight="1" x14ac:dyDescent="0.25">
      <c r="A7" s="16">
        <f t="shared" si="1"/>
        <v>5</v>
      </c>
      <c r="B7" s="17">
        <v>12</v>
      </c>
      <c r="C7" s="16" t="s">
        <v>33</v>
      </c>
      <c r="D7" s="18" t="s">
        <v>82</v>
      </c>
      <c r="E7" s="17">
        <v>3</v>
      </c>
      <c r="F7" s="17" t="s">
        <v>83</v>
      </c>
      <c r="G7" s="17">
        <v>24</v>
      </c>
      <c r="H7" s="16" t="s">
        <v>87</v>
      </c>
      <c r="I7" s="18" t="s">
        <v>95</v>
      </c>
      <c r="J7" s="18" t="s">
        <v>89</v>
      </c>
      <c r="K7" s="19">
        <v>16</v>
      </c>
      <c r="L7" s="22">
        <v>370000</v>
      </c>
      <c r="M7" s="24">
        <f t="shared" si="2"/>
        <v>407000.00000000006</v>
      </c>
      <c r="N7" s="24">
        <f t="shared" si="3"/>
        <v>6512000.0000000009</v>
      </c>
    </row>
    <row r="8" spans="1:14" s="23" customFormat="1" ht="23.25" customHeight="1" x14ac:dyDescent="0.25">
      <c r="A8" s="16">
        <f t="shared" si="1"/>
        <v>6</v>
      </c>
      <c r="B8" s="17">
        <v>17</v>
      </c>
      <c r="C8" s="16" t="s">
        <v>33</v>
      </c>
      <c r="D8" s="18" t="s">
        <v>82</v>
      </c>
      <c r="E8" s="17">
        <v>3</v>
      </c>
      <c r="F8" s="17" t="s">
        <v>96</v>
      </c>
      <c r="G8" s="17">
        <v>14</v>
      </c>
      <c r="H8" s="16" t="s">
        <v>84</v>
      </c>
      <c r="I8" s="18" t="s">
        <v>85</v>
      </c>
      <c r="J8" s="18" t="s">
        <v>86</v>
      </c>
      <c r="K8" s="19">
        <v>2</v>
      </c>
      <c r="L8" s="20">
        <v>24550000</v>
      </c>
      <c r="M8" s="21">
        <v>24550000</v>
      </c>
      <c r="N8" s="22">
        <f t="shared" si="0"/>
        <v>49100000</v>
      </c>
    </row>
    <row r="9" spans="1:14" s="23" customFormat="1" ht="23.25" customHeight="1" x14ac:dyDescent="0.25">
      <c r="A9" s="37">
        <f t="shared" si="1"/>
        <v>7</v>
      </c>
      <c r="B9" s="17">
        <v>19</v>
      </c>
      <c r="C9" s="16" t="s">
        <v>33</v>
      </c>
      <c r="D9" s="18" t="s">
        <v>82</v>
      </c>
      <c r="E9" s="17">
        <v>3</v>
      </c>
      <c r="F9" s="17" t="s">
        <v>96</v>
      </c>
      <c r="G9" s="17">
        <v>16</v>
      </c>
      <c r="H9" s="16" t="s">
        <v>87</v>
      </c>
      <c r="I9" s="18" t="s">
        <v>97</v>
      </c>
      <c r="J9" s="18" t="s">
        <v>89</v>
      </c>
      <c r="K9" s="36">
        <v>8</v>
      </c>
      <c r="L9" s="24">
        <v>480000</v>
      </c>
      <c r="M9" s="21">
        <v>24550000</v>
      </c>
      <c r="N9" s="24">
        <f t="shared" ref="N9:N10" si="4">M9*K9</f>
        <v>196400000</v>
      </c>
    </row>
    <row r="10" spans="1:14" s="23" customFormat="1" ht="23.25" customHeight="1" x14ac:dyDescent="0.25">
      <c r="A10" s="37">
        <f t="shared" si="1"/>
        <v>8</v>
      </c>
      <c r="B10" s="17">
        <v>20</v>
      </c>
      <c r="C10" s="16" t="s">
        <v>33</v>
      </c>
      <c r="D10" s="18" t="s">
        <v>82</v>
      </c>
      <c r="E10" s="17">
        <v>3</v>
      </c>
      <c r="F10" s="17" t="s">
        <v>96</v>
      </c>
      <c r="G10" s="17">
        <v>17</v>
      </c>
      <c r="H10" s="16" t="s">
        <v>87</v>
      </c>
      <c r="I10" s="18" t="s">
        <v>88</v>
      </c>
      <c r="J10" s="18" t="s">
        <v>89</v>
      </c>
      <c r="K10" s="36">
        <v>8</v>
      </c>
      <c r="L10" s="22">
        <v>550000</v>
      </c>
      <c r="M10" s="24">
        <f t="shared" ref="M10" si="5">L10*1.1</f>
        <v>605000</v>
      </c>
      <c r="N10" s="24">
        <f t="shared" si="4"/>
        <v>4840000</v>
      </c>
    </row>
    <row r="11" spans="1:14" s="23" customFormat="1" ht="23.25" customHeight="1" x14ac:dyDescent="0.25">
      <c r="A11" s="16">
        <f t="shared" si="1"/>
        <v>9</v>
      </c>
      <c r="B11" s="17">
        <v>21</v>
      </c>
      <c r="C11" s="16" t="s">
        <v>33</v>
      </c>
      <c r="D11" s="18" t="s">
        <v>82</v>
      </c>
      <c r="E11" s="17">
        <v>3</v>
      </c>
      <c r="F11" s="17" t="s">
        <v>96</v>
      </c>
      <c r="G11" s="17">
        <v>18</v>
      </c>
      <c r="H11" s="25" t="s">
        <v>90</v>
      </c>
      <c r="I11" s="18" t="s">
        <v>91</v>
      </c>
      <c r="J11" s="18" t="s">
        <v>92</v>
      </c>
      <c r="K11" s="36">
        <v>2</v>
      </c>
      <c r="L11" s="22">
        <v>9500000</v>
      </c>
      <c r="M11" s="22">
        <v>9500000</v>
      </c>
      <c r="N11" s="22">
        <f t="shared" ref="N11:N16" si="6">L11*K11</f>
        <v>19000000</v>
      </c>
    </row>
    <row r="12" spans="1:14" s="23" customFormat="1" ht="23.25" customHeight="1" x14ac:dyDescent="0.25">
      <c r="A12" s="16">
        <f t="shared" si="1"/>
        <v>10</v>
      </c>
      <c r="B12" s="17">
        <v>24</v>
      </c>
      <c r="C12" s="16" t="s">
        <v>33</v>
      </c>
      <c r="D12" s="18" t="s">
        <v>82</v>
      </c>
      <c r="E12" s="17">
        <v>3</v>
      </c>
      <c r="F12" s="17" t="s">
        <v>96</v>
      </c>
      <c r="G12" s="17">
        <v>23</v>
      </c>
      <c r="H12" s="16" t="s">
        <v>87</v>
      </c>
      <c r="I12" s="18" t="s">
        <v>93</v>
      </c>
      <c r="J12" s="18" t="s">
        <v>94</v>
      </c>
      <c r="K12" s="19">
        <v>24</v>
      </c>
      <c r="L12" s="26">
        <v>680000</v>
      </c>
      <c r="M12" s="24">
        <f t="shared" ref="M12:M15" si="7">L12*1.1</f>
        <v>748000.00000000012</v>
      </c>
      <c r="N12" s="24">
        <f t="shared" ref="N12:N15" si="8">M12*K12</f>
        <v>17952000.000000004</v>
      </c>
    </row>
    <row r="13" spans="1:14" s="23" customFormat="1" ht="23.25" customHeight="1" x14ac:dyDescent="0.25">
      <c r="A13" s="16">
        <f t="shared" si="1"/>
        <v>11</v>
      </c>
      <c r="B13" s="17">
        <v>25</v>
      </c>
      <c r="C13" s="16" t="s">
        <v>33</v>
      </c>
      <c r="D13" s="18" t="s">
        <v>82</v>
      </c>
      <c r="E13" s="17">
        <v>3</v>
      </c>
      <c r="F13" s="17" t="s">
        <v>96</v>
      </c>
      <c r="G13" s="17">
        <v>24</v>
      </c>
      <c r="H13" s="16" t="s">
        <v>87</v>
      </c>
      <c r="I13" s="18" t="s">
        <v>95</v>
      </c>
      <c r="J13" s="18" t="s">
        <v>89</v>
      </c>
      <c r="K13" s="19">
        <v>16</v>
      </c>
      <c r="L13" s="22">
        <v>370000</v>
      </c>
      <c r="M13" s="24">
        <f t="shared" si="7"/>
        <v>407000.00000000006</v>
      </c>
      <c r="N13" s="24">
        <f t="shared" si="8"/>
        <v>6512000.0000000009</v>
      </c>
    </row>
    <row r="14" spans="1:14" s="23" customFormat="1" ht="23.25" customHeight="1" x14ac:dyDescent="0.25">
      <c r="A14" s="37">
        <f t="shared" si="1"/>
        <v>12</v>
      </c>
      <c r="B14" s="17">
        <v>32</v>
      </c>
      <c r="C14" s="16" t="s">
        <v>33</v>
      </c>
      <c r="D14" s="18" t="s">
        <v>82</v>
      </c>
      <c r="E14" s="17">
        <v>3</v>
      </c>
      <c r="F14" s="17" t="s">
        <v>98</v>
      </c>
      <c r="G14" s="17">
        <v>16</v>
      </c>
      <c r="H14" s="16" t="s">
        <v>87</v>
      </c>
      <c r="I14" s="18" t="s">
        <v>97</v>
      </c>
      <c r="J14" s="18" t="s">
        <v>89</v>
      </c>
      <c r="K14" s="36">
        <v>4</v>
      </c>
      <c r="L14" s="24">
        <v>480000</v>
      </c>
      <c r="M14" s="40">
        <f t="shared" si="7"/>
        <v>528000</v>
      </c>
      <c r="N14" s="40">
        <f t="shared" si="8"/>
        <v>2112000</v>
      </c>
    </row>
    <row r="15" spans="1:14" s="23" customFormat="1" ht="23.25" customHeight="1" x14ac:dyDescent="0.25">
      <c r="A15" s="37">
        <f t="shared" si="1"/>
        <v>13</v>
      </c>
      <c r="B15" s="17">
        <v>33</v>
      </c>
      <c r="C15" s="16" t="s">
        <v>33</v>
      </c>
      <c r="D15" s="18" t="s">
        <v>82</v>
      </c>
      <c r="E15" s="17">
        <v>3</v>
      </c>
      <c r="F15" s="17" t="s">
        <v>98</v>
      </c>
      <c r="G15" s="17">
        <v>17</v>
      </c>
      <c r="H15" s="16" t="s">
        <v>87</v>
      </c>
      <c r="I15" s="18" t="s">
        <v>88</v>
      </c>
      <c r="J15" s="18" t="s">
        <v>89</v>
      </c>
      <c r="K15" s="36">
        <v>4</v>
      </c>
      <c r="L15" s="22">
        <v>550000</v>
      </c>
      <c r="M15" s="24">
        <f t="shared" si="7"/>
        <v>605000</v>
      </c>
      <c r="N15" s="24">
        <f t="shared" si="8"/>
        <v>2420000</v>
      </c>
    </row>
    <row r="16" spans="1:14" s="23" customFormat="1" ht="23.25" customHeight="1" x14ac:dyDescent="0.25">
      <c r="A16" s="16">
        <f t="shared" si="1"/>
        <v>14</v>
      </c>
      <c r="B16" s="17">
        <v>34</v>
      </c>
      <c r="C16" s="16" t="s">
        <v>33</v>
      </c>
      <c r="D16" s="18" t="s">
        <v>82</v>
      </c>
      <c r="E16" s="17">
        <v>3</v>
      </c>
      <c r="F16" s="17" t="s">
        <v>98</v>
      </c>
      <c r="G16" s="17">
        <v>18</v>
      </c>
      <c r="H16" s="25" t="s">
        <v>90</v>
      </c>
      <c r="I16" s="18" t="s">
        <v>91</v>
      </c>
      <c r="J16" s="18" t="s">
        <v>92</v>
      </c>
      <c r="K16" s="36">
        <v>2</v>
      </c>
      <c r="L16" s="22">
        <v>9500000</v>
      </c>
      <c r="M16" s="22">
        <v>9500000</v>
      </c>
      <c r="N16" s="22">
        <f t="shared" si="6"/>
        <v>19000000</v>
      </c>
    </row>
    <row r="17" spans="1:14" s="23" customFormat="1" ht="23.25" customHeight="1" x14ac:dyDescent="0.25">
      <c r="A17" s="37">
        <v>15</v>
      </c>
      <c r="B17" s="17">
        <v>7</v>
      </c>
      <c r="C17" s="16" t="s">
        <v>33</v>
      </c>
      <c r="D17" s="18" t="s">
        <v>82</v>
      </c>
      <c r="E17" s="17">
        <v>3</v>
      </c>
      <c r="F17" s="17" t="s">
        <v>83</v>
      </c>
      <c r="G17" s="17">
        <v>16</v>
      </c>
      <c r="H17" s="16" t="s">
        <v>87</v>
      </c>
      <c r="I17" s="18" t="s">
        <v>97</v>
      </c>
      <c r="J17" s="18" t="s">
        <v>89</v>
      </c>
      <c r="K17" s="36">
        <v>4</v>
      </c>
      <c r="L17" s="24">
        <v>480000</v>
      </c>
      <c r="M17" s="21">
        <v>24550000</v>
      </c>
      <c r="N17" s="24">
        <f>M17*K17</f>
        <v>98200000</v>
      </c>
    </row>
    <row r="18" spans="1:14" s="23" customFormat="1" ht="23.25" customHeight="1" x14ac:dyDescent="0.25">
      <c r="A18" s="16">
        <f>1+A17</f>
        <v>16</v>
      </c>
      <c r="B18" s="17">
        <v>36</v>
      </c>
      <c r="C18" s="16" t="s">
        <v>33</v>
      </c>
      <c r="D18" s="18" t="s">
        <v>82</v>
      </c>
      <c r="E18" s="17">
        <v>3</v>
      </c>
      <c r="F18" s="17" t="s">
        <v>98</v>
      </c>
      <c r="G18" s="17">
        <v>23</v>
      </c>
      <c r="H18" s="16" t="s">
        <v>87</v>
      </c>
      <c r="I18" s="18" t="s">
        <v>93</v>
      </c>
      <c r="J18" s="18" t="s">
        <v>94</v>
      </c>
      <c r="K18" s="19">
        <v>8</v>
      </c>
      <c r="L18" s="26">
        <v>680000</v>
      </c>
      <c r="M18" s="24">
        <f t="shared" ref="M18:M19" si="9">L18*1.1</f>
        <v>748000.00000000012</v>
      </c>
      <c r="N18" s="24">
        <f t="shared" ref="N18:N19" si="10">M18*K18</f>
        <v>5984000.0000000009</v>
      </c>
    </row>
    <row r="19" spans="1:14" s="23" customFormat="1" ht="23.25" customHeight="1" x14ac:dyDescent="0.25">
      <c r="A19" s="16">
        <f t="shared" si="1"/>
        <v>17</v>
      </c>
      <c r="B19" s="17">
        <v>37</v>
      </c>
      <c r="C19" s="16" t="s">
        <v>33</v>
      </c>
      <c r="D19" s="18" t="s">
        <v>82</v>
      </c>
      <c r="E19" s="17">
        <v>3</v>
      </c>
      <c r="F19" s="17" t="s">
        <v>98</v>
      </c>
      <c r="G19" s="17">
        <v>24</v>
      </c>
      <c r="H19" s="16" t="s">
        <v>87</v>
      </c>
      <c r="I19" s="18" t="s">
        <v>95</v>
      </c>
      <c r="J19" s="18" t="s">
        <v>89</v>
      </c>
      <c r="K19" s="19">
        <v>16</v>
      </c>
      <c r="L19" s="22">
        <v>370000</v>
      </c>
      <c r="M19" s="24">
        <f t="shared" si="9"/>
        <v>407000.00000000006</v>
      </c>
      <c r="N19" s="24">
        <f t="shared" si="10"/>
        <v>6512000.0000000009</v>
      </c>
    </row>
    <row r="20" spans="1:14" s="23" customFormat="1" ht="23.25" customHeight="1" x14ac:dyDescent="0.25">
      <c r="A20" s="16">
        <f t="shared" si="1"/>
        <v>18</v>
      </c>
      <c r="B20" s="17">
        <v>38</v>
      </c>
      <c r="C20" s="16" t="s">
        <v>33</v>
      </c>
      <c r="D20" s="18" t="s">
        <v>99</v>
      </c>
      <c r="E20" s="17">
        <v>2</v>
      </c>
      <c r="F20" s="17" t="s">
        <v>100</v>
      </c>
      <c r="G20" s="17">
        <v>18</v>
      </c>
      <c r="H20" s="16" t="s">
        <v>101</v>
      </c>
      <c r="I20" s="18" t="s">
        <v>102</v>
      </c>
      <c r="J20" s="18" t="s">
        <v>92</v>
      </c>
      <c r="K20" s="19">
        <v>4</v>
      </c>
      <c r="L20" s="22">
        <v>8500000</v>
      </c>
      <c r="M20" s="22">
        <v>8500000</v>
      </c>
      <c r="N20" s="22">
        <f t="shared" si="0"/>
        <v>34000000</v>
      </c>
    </row>
    <row r="21" spans="1:14" s="23" customFormat="1" ht="23.25" customHeight="1" x14ac:dyDescent="0.25">
      <c r="A21" s="37">
        <f t="shared" si="1"/>
        <v>19</v>
      </c>
      <c r="B21" s="17">
        <v>42</v>
      </c>
      <c r="C21" s="16" t="s">
        <v>33</v>
      </c>
      <c r="D21" s="18" t="s">
        <v>99</v>
      </c>
      <c r="E21" s="17">
        <v>2</v>
      </c>
      <c r="F21" s="17" t="s">
        <v>100</v>
      </c>
      <c r="G21" s="17">
        <v>22</v>
      </c>
      <c r="H21" s="16" t="s">
        <v>87</v>
      </c>
      <c r="I21" s="18" t="s">
        <v>97</v>
      </c>
      <c r="J21" s="18" t="s">
        <v>89</v>
      </c>
      <c r="K21" s="36">
        <v>16</v>
      </c>
      <c r="L21" s="24">
        <v>480000</v>
      </c>
      <c r="M21" s="24">
        <f t="shared" ref="M21:M22" si="11">L21*1.1</f>
        <v>528000</v>
      </c>
      <c r="N21" s="24">
        <f t="shared" ref="N21:N22" si="12">M21*K21</f>
        <v>8448000</v>
      </c>
    </row>
    <row r="22" spans="1:14" s="23" customFormat="1" ht="23.25" customHeight="1" x14ac:dyDescent="0.25">
      <c r="A22" s="38">
        <f t="shared" si="1"/>
        <v>20</v>
      </c>
      <c r="B22" s="17">
        <v>43</v>
      </c>
      <c r="C22" s="16" t="s">
        <v>33</v>
      </c>
      <c r="D22" s="18" t="s">
        <v>99</v>
      </c>
      <c r="E22" s="17">
        <v>2</v>
      </c>
      <c r="F22" s="17" t="s">
        <v>100</v>
      </c>
      <c r="G22" s="17">
        <v>23</v>
      </c>
      <c r="H22" s="16" t="s">
        <v>87</v>
      </c>
      <c r="I22" s="18" t="s">
        <v>88</v>
      </c>
      <c r="J22" s="18" t="s">
        <v>89</v>
      </c>
      <c r="K22" s="36">
        <v>4</v>
      </c>
      <c r="L22" s="22">
        <v>550000</v>
      </c>
      <c r="M22" s="24">
        <f t="shared" si="11"/>
        <v>605000</v>
      </c>
      <c r="N22" s="39">
        <f t="shared" si="12"/>
        <v>2420000</v>
      </c>
    </row>
    <row r="23" spans="1:14" s="23" customFormat="1" ht="23.25" customHeight="1" x14ac:dyDescent="0.25">
      <c r="A23" s="16">
        <f t="shared" si="1"/>
        <v>21</v>
      </c>
      <c r="B23" s="17">
        <v>44</v>
      </c>
      <c r="C23" s="16" t="s">
        <v>33</v>
      </c>
      <c r="D23" s="18" t="s">
        <v>99</v>
      </c>
      <c r="E23" s="17">
        <v>2</v>
      </c>
      <c r="F23" s="17" t="s">
        <v>100</v>
      </c>
      <c r="G23" s="17">
        <v>24</v>
      </c>
      <c r="H23" s="25" t="s">
        <v>90</v>
      </c>
      <c r="I23" s="18" t="s">
        <v>91</v>
      </c>
      <c r="J23" s="18" t="s">
        <v>92</v>
      </c>
      <c r="K23" s="36">
        <v>1</v>
      </c>
      <c r="L23" s="22">
        <v>12500000</v>
      </c>
      <c r="M23" s="27">
        <v>12500000</v>
      </c>
      <c r="N23" s="22">
        <f t="shared" ref="N23:N36" si="13">L23*K23</f>
        <v>12500000</v>
      </c>
    </row>
    <row r="24" spans="1:14" s="23" customFormat="1" ht="23.25" customHeight="1" x14ac:dyDescent="0.25">
      <c r="A24" s="38">
        <f t="shared" si="1"/>
        <v>22</v>
      </c>
      <c r="B24" s="17">
        <v>53</v>
      </c>
      <c r="C24" s="16" t="s">
        <v>46</v>
      </c>
      <c r="D24" s="18" t="s">
        <v>103</v>
      </c>
      <c r="E24" s="17">
        <v>2</v>
      </c>
      <c r="F24" s="17" t="s">
        <v>83</v>
      </c>
      <c r="G24" s="17">
        <v>16</v>
      </c>
      <c r="H24" s="16" t="s">
        <v>87</v>
      </c>
      <c r="I24" s="18" t="s">
        <v>97</v>
      </c>
      <c r="J24" s="18" t="s">
        <v>89</v>
      </c>
      <c r="K24" s="36">
        <v>4</v>
      </c>
      <c r="L24" s="24">
        <v>480000</v>
      </c>
      <c r="M24" s="24">
        <f t="shared" ref="M24:M25" si="14">L24*1.1</f>
        <v>528000</v>
      </c>
      <c r="N24" s="39">
        <f t="shared" ref="N24:N25" si="15">M24*K24</f>
        <v>2112000</v>
      </c>
    </row>
    <row r="25" spans="1:14" s="23" customFormat="1" ht="23.25" customHeight="1" x14ac:dyDescent="0.25">
      <c r="A25" s="38">
        <f t="shared" si="1"/>
        <v>23</v>
      </c>
      <c r="B25" s="17">
        <v>54</v>
      </c>
      <c r="C25" s="16" t="s">
        <v>46</v>
      </c>
      <c r="D25" s="18" t="s">
        <v>103</v>
      </c>
      <c r="E25" s="17">
        <v>2</v>
      </c>
      <c r="F25" s="17" t="s">
        <v>83</v>
      </c>
      <c r="G25" s="17">
        <v>17</v>
      </c>
      <c r="H25" s="16" t="s">
        <v>87</v>
      </c>
      <c r="I25" s="18" t="s">
        <v>88</v>
      </c>
      <c r="J25" s="18" t="s">
        <v>89</v>
      </c>
      <c r="K25" s="36">
        <v>4</v>
      </c>
      <c r="L25" s="22">
        <v>550000</v>
      </c>
      <c r="M25" s="24">
        <f t="shared" si="14"/>
        <v>605000</v>
      </c>
      <c r="N25" s="39">
        <f t="shared" si="15"/>
        <v>2420000</v>
      </c>
    </row>
    <row r="26" spans="1:14" s="23" customFormat="1" ht="23.25" customHeight="1" x14ac:dyDescent="0.25">
      <c r="A26" s="16">
        <f t="shared" si="1"/>
        <v>24</v>
      </c>
      <c r="B26" s="17">
        <v>55</v>
      </c>
      <c r="C26" s="16" t="s">
        <v>46</v>
      </c>
      <c r="D26" s="18" t="s">
        <v>103</v>
      </c>
      <c r="E26" s="17">
        <v>2</v>
      </c>
      <c r="F26" s="17" t="s">
        <v>83</v>
      </c>
      <c r="G26" s="17">
        <v>18</v>
      </c>
      <c r="H26" s="25" t="s">
        <v>90</v>
      </c>
      <c r="I26" s="18" t="s">
        <v>91</v>
      </c>
      <c r="J26" s="18" t="s">
        <v>92</v>
      </c>
      <c r="K26" s="36">
        <v>2</v>
      </c>
      <c r="L26" s="22">
        <v>9500000</v>
      </c>
      <c r="M26" s="22">
        <v>9500000</v>
      </c>
      <c r="N26" s="22">
        <f t="shared" si="13"/>
        <v>19000000</v>
      </c>
    </row>
    <row r="27" spans="1:14" s="23" customFormat="1" ht="23.25" customHeight="1" x14ac:dyDescent="0.25">
      <c r="A27" s="16">
        <f t="shared" si="1"/>
        <v>25</v>
      </c>
      <c r="B27" s="17">
        <v>57</v>
      </c>
      <c r="C27" s="16" t="s">
        <v>46</v>
      </c>
      <c r="D27" s="18" t="s">
        <v>103</v>
      </c>
      <c r="E27" s="17">
        <v>2</v>
      </c>
      <c r="F27" s="17" t="s">
        <v>83</v>
      </c>
      <c r="G27" s="17">
        <v>23</v>
      </c>
      <c r="H27" s="16" t="s">
        <v>87</v>
      </c>
      <c r="I27" s="18" t="s">
        <v>93</v>
      </c>
      <c r="J27" s="18" t="s">
        <v>94</v>
      </c>
      <c r="K27" s="19">
        <v>16</v>
      </c>
      <c r="L27" s="26">
        <v>680000</v>
      </c>
      <c r="M27" s="24">
        <f t="shared" ref="M27:M30" si="16">L27*1.1</f>
        <v>748000.00000000012</v>
      </c>
      <c r="N27" s="24">
        <f t="shared" ref="N27:N30" si="17">M27*K27</f>
        <v>11968000.000000002</v>
      </c>
    </row>
    <row r="28" spans="1:14" s="23" customFormat="1" ht="23.25" customHeight="1" x14ac:dyDescent="0.25">
      <c r="A28" s="16">
        <f t="shared" si="1"/>
        <v>26</v>
      </c>
      <c r="B28" s="17">
        <v>58</v>
      </c>
      <c r="C28" s="16" t="s">
        <v>46</v>
      </c>
      <c r="D28" s="18" t="s">
        <v>103</v>
      </c>
      <c r="E28" s="17">
        <v>2</v>
      </c>
      <c r="F28" s="17" t="s">
        <v>83</v>
      </c>
      <c r="G28" s="17">
        <v>24</v>
      </c>
      <c r="H28" s="16" t="s">
        <v>87</v>
      </c>
      <c r="I28" s="18" t="s">
        <v>95</v>
      </c>
      <c r="J28" s="18" t="s">
        <v>89</v>
      </c>
      <c r="K28" s="19">
        <v>16</v>
      </c>
      <c r="L28" s="22">
        <v>370000</v>
      </c>
      <c r="M28" s="24">
        <f t="shared" si="16"/>
        <v>407000.00000000006</v>
      </c>
      <c r="N28" s="24">
        <f t="shared" si="17"/>
        <v>6512000.0000000009</v>
      </c>
    </row>
    <row r="29" spans="1:14" s="23" customFormat="1" ht="23.25" customHeight="1" x14ac:dyDescent="0.25">
      <c r="A29" s="38">
        <f t="shared" si="1"/>
        <v>27</v>
      </c>
      <c r="B29" s="17">
        <v>65</v>
      </c>
      <c r="C29" s="16" t="s">
        <v>46</v>
      </c>
      <c r="D29" s="18" t="s">
        <v>103</v>
      </c>
      <c r="E29" s="17">
        <v>2</v>
      </c>
      <c r="F29" s="17" t="s">
        <v>96</v>
      </c>
      <c r="G29" s="17">
        <v>16</v>
      </c>
      <c r="H29" s="16" t="s">
        <v>87</v>
      </c>
      <c r="I29" s="18" t="s">
        <v>97</v>
      </c>
      <c r="J29" s="18" t="s">
        <v>89</v>
      </c>
      <c r="K29" s="36">
        <v>8</v>
      </c>
      <c r="L29" s="24">
        <v>480000</v>
      </c>
      <c r="M29" s="24">
        <f t="shared" si="16"/>
        <v>528000</v>
      </c>
      <c r="N29" s="39">
        <f t="shared" si="17"/>
        <v>4224000</v>
      </c>
    </row>
    <row r="30" spans="1:14" s="23" customFormat="1" ht="23.25" customHeight="1" x14ac:dyDescent="0.25">
      <c r="A30" s="38">
        <f t="shared" si="1"/>
        <v>28</v>
      </c>
      <c r="B30" s="17">
        <v>66</v>
      </c>
      <c r="C30" s="16" t="s">
        <v>46</v>
      </c>
      <c r="D30" s="18" t="s">
        <v>103</v>
      </c>
      <c r="E30" s="17">
        <v>2</v>
      </c>
      <c r="F30" s="17" t="s">
        <v>96</v>
      </c>
      <c r="G30" s="17">
        <v>17</v>
      </c>
      <c r="H30" s="16" t="s">
        <v>87</v>
      </c>
      <c r="I30" s="18" t="s">
        <v>88</v>
      </c>
      <c r="J30" s="18" t="s">
        <v>89</v>
      </c>
      <c r="K30" s="36">
        <v>8</v>
      </c>
      <c r="L30" s="22">
        <v>550000</v>
      </c>
      <c r="M30" s="24">
        <f t="shared" si="16"/>
        <v>605000</v>
      </c>
      <c r="N30" s="39">
        <f t="shared" si="17"/>
        <v>4840000</v>
      </c>
    </row>
    <row r="31" spans="1:14" s="23" customFormat="1" ht="23.25" customHeight="1" x14ac:dyDescent="0.25">
      <c r="A31" s="16">
        <f t="shared" si="1"/>
        <v>29</v>
      </c>
      <c r="B31" s="17">
        <v>67</v>
      </c>
      <c r="C31" s="16" t="s">
        <v>46</v>
      </c>
      <c r="D31" s="18" t="s">
        <v>103</v>
      </c>
      <c r="E31" s="17">
        <v>2</v>
      </c>
      <c r="F31" s="17" t="s">
        <v>96</v>
      </c>
      <c r="G31" s="17">
        <v>18</v>
      </c>
      <c r="H31" s="25" t="s">
        <v>90</v>
      </c>
      <c r="I31" s="18" t="s">
        <v>91</v>
      </c>
      <c r="J31" s="18" t="s">
        <v>92</v>
      </c>
      <c r="K31" s="36">
        <v>2</v>
      </c>
      <c r="L31" s="22">
        <v>9500000</v>
      </c>
      <c r="M31" s="22">
        <v>9500000</v>
      </c>
      <c r="N31" s="22">
        <f t="shared" si="13"/>
        <v>19000000</v>
      </c>
    </row>
    <row r="32" spans="1:14" s="23" customFormat="1" ht="23.25" customHeight="1" x14ac:dyDescent="0.25">
      <c r="A32" s="16">
        <f t="shared" si="1"/>
        <v>30</v>
      </c>
      <c r="B32" s="17">
        <v>70</v>
      </c>
      <c r="C32" s="16" t="s">
        <v>46</v>
      </c>
      <c r="D32" s="18" t="s">
        <v>103</v>
      </c>
      <c r="E32" s="17">
        <v>2</v>
      </c>
      <c r="F32" s="17" t="s">
        <v>96</v>
      </c>
      <c r="G32" s="17">
        <v>23</v>
      </c>
      <c r="H32" s="16" t="s">
        <v>87</v>
      </c>
      <c r="I32" s="18" t="s">
        <v>93</v>
      </c>
      <c r="J32" s="18" t="s">
        <v>94</v>
      </c>
      <c r="K32" s="19">
        <v>24</v>
      </c>
      <c r="L32" s="26">
        <v>680000</v>
      </c>
      <c r="M32" s="24">
        <f t="shared" ref="M32:M35" si="18">L32*1.1</f>
        <v>748000.00000000012</v>
      </c>
      <c r="N32" s="24">
        <f t="shared" ref="N32:N35" si="19">M32*K32</f>
        <v>17952000.000000004</v>
      </c>
    </row>
    <row r="33" spans="1:14" s="23" customFormat="1" ht="23.25" customHeight="1" x14ac:dyDescent="0.25">
      <c r="A33" s="16">
        <f t="shared" si="1"/>
        <v>31</v>
      </c>
      <c r="B33" s="17">
        <v>71</v>
      </c>
      <c r="C33" s="16" t="s">
        <v>46</v>
      </c>
      <c r="D33" s="18" t="s">
        <v>103</v>
      </c>
      <c r="E33" s="17">
        <v>2</v>
      </c>
      <c r="F33" s="17" t="s">
        <v>96</v>
      </c>
      <c r="G33" s="17">
        <v>24</v>
      </c>
      <c r="H33" s="16" t="s">
        <v>87</v>
      </c>
      <c r="I33" s="18" t="s">
        <v>95</v>
      </c>
      <c r="J33" s="18" t="s">
        <v>89</v>
      </c>
      <c r="K33" s="19">
        <v>16</v>
      </c>
      <c r="L33" s="22">
        <v>370000</v>
      </c>
      <c r="M33" s="24">
        <f t="shared" si="18"/>
        <v>407000.00000000006</v>
      </c>
      <c r="N33" s="24">
        <f t="shared" si="19"/>
        <v>6512000.0000000009</v>
      </c>
    </row>
    <row r="34" spans="1:14" s="23" customFormat="1" ht="23.25" customHeight="1" x14ac:dyDescent="0.25">
      <c r="A34" s="38">
        <f t="shared" si="1"/>
        <v>32</v>
      </c>
      <c r="B34" s="17">
        <v>78</v>
      </c>
      <c r="C34" s="16" t="s">
        <v>46</v>
      </c>
      <c r="D34" s="18" t="s">
        <v>103</v>
      </c>
      <c r="E34" s="17">
        <v>2</v>
      </c>
      <c r="F34" s="17" t="s">
        <v>98</v>
      </c>
      <c r="G34" s="17">
        <v>16</v>
      </c>
      <c r="H34" s="16" t="s">
        <v>87</v>
      </c>
      <c r="I34" s="18" t="s">
        <v>97</v>
      </c>
      <c r="J34" s="18" t="s">
        <v>89</v>
      </c>
      <c r="K34" s="36">
        <v>4</v>
      </c>
      <c r="L34" s="24">
        <v>480000</v>
      </c>
      <c r="M34" s="24">
        <f t="shared" si="18"/>
        <v>528000</v>
      </c>
      <c r="N34" s="39">
        <f t="shared" si="19"/>
        <v>2112000</v>
      </c>
    </row>
    <row r="35" spans="1:14" s="23" customFormat="1" ht="23.25" customHeight="1" x14ac:dyDescent="0.25">
      <c r="A35" s="38">
        <f t="shared" si="1"/>
        <v>33</v>
      </c>
      <c r="B35" s="17">
        <v>79</v>
      </c>
      <c r="C35" s="16" t="s">
        <v>46</v>
      </c>
      <c r="D35" s="18" t="s">
        <v>103</v>
      </c>
      <c r="E35" s="17">
        <v>2</v>
      </c>
      <c r="F35" s="17" t="s">
        <v>98</v>
      </c>
      <c r="G35" s="17">
        <v>17</v>
      </c>
      <c r="H35" s="16" t="s">
        <v>87</v>
      </c>
      <c r="I35" s="18" t="s">
        <v>88</v>
      </c>
      <c r="J35" s="18" t="s">
        <v>89</v>
      </c>
      <c r="K35" s="36">
        <v>4</v>
      </c>
      <c r="L35" s="22">
        <v>550000</v>
      </c>
      <c r="M35" s="24">
        <f t="shared" si="18"/>
        <v>605000</v>
      </c>
      <c r="N35" s="39">
        <f t="shared" si="19"/>
        <v>2420000</v>
      </c>
    </row>
    <row r="36" spans="1:14" s="23" customFormat="1" ht="23.25" customHeight="1" x14ac:dyDescent="0.25">
      <c r="A36" s="16">
        <f t="shared" si="1"/>
        <v>34</v>
      </c>
      <c r="B36" s="17">
        <v>80</v>
      </c>
      <c r="C36" s="16" t="s">
        <v>46</v>
      </c>
      <c r="D36" s="18" t="s">
        <v>103</v>
      </c>
      <c r="E36" s="17">
        <v>2</v>
      </c>
      <c r="F36" s="17" t="s">
        <v>98</v>
      </c>
      <c r="G36" s="17">
        <v>18</v>
      </c>
      <c r="H36" s="25" t="s">
        <v>90</v>
      </c>
      <c r="I36" s="18" t="s">
        <v>91</v>
      </c>
      <c r="J36" s="18" t="s">
        <v>92</v>
      </c>
      <c r="K36" s="36">
        <v>2</v>
      </c>
      <c r="L36" s="22">
        <v>9500000</v>
      </c>
      <c r="M36" s="22">
        <v>9500000</v>
      </c>
      <c r="N36" s="22">
        <f t="shared" si="13"/>
        <v>19000000</v>
      </c>
    </row>
    <row r="37" spans="1:14" s="23" customFormat="1" ht="23.25" customHeight="1" x14ac:dyDescent="0.25">
      <c r="A37" s="16">
        <f t="shared" si="1"/>
        <v>35</v>
      </c>
      <c r="B37" s="17">
        <v>82</v>
      </c>
      <c r="C37" s="16" t="s">
        <v>46</v>
      </c>
      <c r="D37" s="18" t="s">
        <v>103</v>
      </c>
      <c r="E37" s="17">
        <v>2</v>
      </c>
      <c r="F37" s="17" t="s">
        <v>98</v>
      </c>
      <c r="G37" s="17">
        <v>23</v>
      </c>
      <c r="H37" s="16" t="s">
        <v>87</v>
      </c>
      <c r="I37" s="18" t="s">
        <v>93</v>
      </c>
      <c r="J37" s="18" t="s">
        <v>94</v>
      </c>
      <c r="K37" s="19">
        <v>8</v>
      </c>
      <c r="L37" s="26">
        <v>680000</v>
      </c>
      <c r="M37" s="24">
        <f t="shared" ref="M37:M38" si="20">L37*1.1</f>
        <v>748000.00000000012</v>
      </c>
      <c r="N37" s="24">
        <f t="shared" ref="N37:N38" si="21">M37*K37</f>
        <v>5984000.0000000009</v>
      </c>
    </row>
    <row r="38" spans="1:14" s="23" customFormat="1" ht="23.25" customHeight="1" x14ac:dyDescent="0.25">
      <c r="A38" s="16">
        <f t="shared" si="1"/>
        <v>36</v>
      </c>
      <c r="B38" s="17">
        <v>83</v>
      </c>
      <c r="C38" s="16" t="s">
        <v>46</v>
      </c>
      <c r="D38" s="18" t="s">
        <v>103</v>
      </c>
      <c r="E38" s="17">
        <v>2</v>
      </c>
      <c r="F38" s="17" t="s">
        <v>98</v>
      </c>
      <c r="G38" s="17">
        <v>24</v>
      </c>
      <c r="H38" s="16" t="s">
        <v>87</v>
      </c>
      <c r="I38" s="18" t="s">
        <v>95</v>
      </c>
      <c r="J38" s="18" t="s">
        <v>89</v>
      </c>
      <c r="K38" s="19">
        <v>16</v>
      </c>
      <c r="L38" s="22">
        <v>370000</v>
      </c>
      <c r="M38" s="24">
        <f t="shared" si="20"/>
        <v>407000.00000000006</v>
      </c>
      <c r="N38" s="24">
        <f t="shared" si="21"/>
        <v>6512000.0000000009</v>
      </c>
    </row>
    <row r="39" spans="1:14" s="23" customFormat="1" ht="23.25" customHeight="1" x14ac:dyDescent="0.25">
      <c r="A39" s="16">
        <f t="shared" si="1"/>
        <v>37</v>
      </c>
      <c r="B39" s="17">
        <v>84</v>
      </c>
      <c r="C39" s="16" t="s">
        <v>46</v>
      </c>
      <c r="D39" s="18" t="s">
        <v>104</v>
      </c>
      <c r="E39" s="17">
        <v>2</v>
      </c>
      <c r="F39" s="17" t="s">
        <v>100</v>
      </c>
      <c r="G39" s="17">
        <v>18</v>
      </c>
      <c r="H39" s="16" t="s">
        <v>101</v>
      </c>
      <c r="I39" s="18" t="s">
        <v>102</v>
      </c>
      <c r="J39" s="18" t="s">
        <v>92</v>
      </c>
      <c r="K39" s="19">
        <v>4</v>
      </c>
      <c r="L39" s="22">
        <v>8500000</v>
      </c>
      <c r="M39" s="22">
        <v>8500000</v>
      </c>
      <c r="N39" s="22">
        <f t="shared" ref="N39" si="22">L39*K39</f>
        <v>34000000</v>
      </c>
    </row>
    <row r="40" spans="1:14" s="23" customFormat="1" ht="23.25" customHeight="1" x14ac:dyDescent="0.25">
      <c r="A40" s="46">
        <f t="shared" si="1"/>
        <v>38</v>
      </c>
      <c r="B40" s="17">
        <v>88</v>
      </c>
      <c r="C40" s="16" t="s">
        <v>46</v>
      </c>
      <c r="D40" s="18" t="s">
        <v>104</v>
      </c>
      <c r="E40" s="17">
        <v>2</v>
      </c>
      <c r="F40" s="17" t="s">
        <v>100</v>
      </c>
      <c r="G40" s="17">
        <v>22</v>
      </c>
      <c r="H40" s="16" t="s">
        <v>87</v>
      </c>
      <c r="I40" s="18" t="s">
        <v>97</v>
      </c>
      <c r="J40" s="18" t="s">
        <v>89</v>
      </c>
      <c r="K40" s="36">
        <v>16</v>
      </c>
      <c r="L40" s="24">
        <v>480000</v>
      </c>
      <c r="M40" s="24">
        <f t="shared" ref="M40:M41" si="23">L40*1.1</f>
        <v>528000</v>
      </c>
      <c r="N40" s="47">
        <f t="shared" ref="N40:N41" si="24">M40*K40</f>
        <v>8448000</v>
      </c>
    </row>
    <row r="41" spans="1:14" s="23" customFormat="1" ht="23.25" customHeight="1" x14ac:dyDescent="0.25">
      <c r="A41" s="46">
        <f t="shared" si="1"/>
        <v>39</v>
      </c>
      <c r="B41" s="17">
        <v>89</v>
      </c>
      <c r="C41" s="16" t="s">
        <v>46</v>
      </c>
      <c r="D41" s="18" t="s">
        <v>104</v>
      </c>
      <c r="E41" s="17">
        <v>2</v>
      </c>
      <c r="F41" s="17" t="s">
        <v>100</v>
      </c>
      <c r="G41" s="17">
        <v>23</v>
      </c>
      <c r="H41" s="16" t="s">
        <v>87</v>
      </c>
      <c r="I41" s="18" t="s">
        <v>88</v>
      </c>
      <c r="J41" s="18" t="s">
        <v>89</v>
      </c>
      <c r="K41" s="36">
        <v>4</v>
      </c>
      <c r="L41" s="22">
        <v>550000</v>
      </c>
      <c r="M41" s="24">
        <f t="shared" si="23"/>
        <v>605000</v>
      </c>
      <c r="N41" s="47">
        <f t="shared" si="24"/>
        <v>2420000</v>
      </c>
    </row>
    <row r="42" spans="1:14" s="23" customFormat="1" ht="23.25" customHeight="1" x14ac:dyDescent="0.25">
      <c r="A42" s="16">
        <f t="shared" si="1"/>
        <v>40</v>
      </c>
      <c r="B42" s="17">
        <v>90</v>
      </c>
      <c r="C42" s="16" t="s">
        <v>46</v>
      </c>
      <c r="D42" s="18" t="s">
        <v>104</v>
      </c>
      <c r="E42" s="17">
        <v>2</v>
      </c>
      <c r="F42" s="17" t="s">
        <v>100</v>
      </c>
      <c r="G42" s="17">
        <v>24</v>
      </c>
      <c r="H42" s="25" t="s">
        <v>90</v>
      </c>
      <c r="I42" s="18" t="s">
        <v>91</v>
      </c>
      <c r="J42" s="18" t="s">
        <v>92</v>
      </c>
      <c r="K42" s="36">
        <v>1</v>
      </c>
      <c r="L42" s="22">
        <v>12500000</v>
      </c>
      <c r="M42" s="27">
        <v>12500000</v>
      </c>
      <c r="N42" s="22">
        <f t="shared" ref="N42:N60" si="25">L42*K42</f>
        <v>12500000</v>
      </c>
    </row>
    <row r="43" spans="1:14" s="23" customFormat="1" ht="23.25" customHeight="1" x14ac:dyDescent="0.25">
      <c r="A43" s="46">
        <f t="shared" si="1"/>
        <v>41</v>
      </c>
      <c r="B43" s="17">
        <v>99</v>
      </c>
      <c r="C43" s="16" t="s">
        <v>13</v>
      </c>
      <c r="D43" s="18" t="s">
        <v>105</v>
      </c>
      <c r="E43" s="17">
        <v>3</v>
      </c>
      <c r="F43" s="17" t="s">
        <v>83</v>
      </c>
      <c r="G43" s="17">
        <v>16</v>
      </c>
      <c r="H43" s="16" t="s">
        <v>87</v>
      </c>
      <c r="I43" s="18" t="s">
        <v>97</v>
      </c>
      <c r="J43" s="18" t="s">
        <v>89</v>
      </c>
      <c r="K43" s="36">
        <v>4</v>
      </c>
      <c r="L43" s="24">
        <v>480000</v>
      </c>
      <c r="M43" s="24">
        <f t="shared" ref="M43:M44" si="26">L43*1.1</f>
        <v>528000</v>
      </c>
      <c r="N43" s="47">
        <f t="shared" ref="N43:N44" si="27">M43*K43</f>
        <v>2112000</v>
      </c>
    </row>
    <row r="44" spans="1:14" s="23" customFormat="1" ht="23.25" customHeight="1" x14ac:dyDescent="0.25">
      <c r="A44" s="46">
        <f t="shared" si="1"/>
        <v>42</v>
      </c>
      <c r="B44" s="17">
        <v>100</v>
      </c>
      <c r="C44" s="16" t="s">
        <v>13</v>
      </c>
      <c r="D44" s="18" t="s">
        <v>105</v>
      </c>
      <c r="E44" s="17">
        <v>3</v>
      </c>
      <c r="F44" s="17" t="s">
        <v>83</v>
      </c>
      <c r="G44" s="17">
        <v>17</v>
      </c>
      <c r="H44" s="16" t="s">
        <v>87</v>
      </c>
      <c r="I44" s="18" t="s">
        <v>88</v>
      </c>
      <c r="J44" s="18" t="s">
        <v>89</v>
      </c>
      <c r="K44" s="36">
        <v>4</v>
      </c>
      <c r="L44" s="22">
        <v>550000</v>
      </c>
      <c r="M44" s="24">
        <f t="shared" si="26"/>
        <v>605000</v>
      </c>
      <c r="N44" s="47">
        <f t="shared" si="27"/>
        <v>2420000</v>
      </c>
    </row>
    <row r="45" spans="1:14" s="23" customFormat="1" ht="23.25" customHeight="1" x14ac:dyDescent="0.25">
      <c r="A45" s="16">
        <f t="shared" si="1"/>
        <v>43</v>
      </c>
      <c r="B45" s="17">
        <v>101</v>
      </c>
      <c r="C45" s="16" t="s">
        <v>13</v>
      </c>
      <c r="D45" s="18" t="s">
        <v>105</v>
      </c>
      <c r="E45" s="17">
        <v>3</v>
      </c>
      <c r="F45" s="17" t="s">
        <v>83</v>
      </c>
      <c r="G45" s="17">
        <v>18</v>
      </c>
      <c r="H45" s="25" t="s">
        <v>90</v>
      </c>
      <c r="I45" s="18" t="s">
        <v>91</v>
      </c>
      <c r="J45" s="18" t="s">
        <v>92</v>
      </c>
      <c r="K45" s="36">
        <v>2</v>
      </c>
      <c r="L45" s="22">
        <v>9500000</v>
      </c>
      <c r="M45" s="22">
        <v>9500000</v>
      </c>
      <c r="N45" s="22">
        <f t="shared" si="25"/>
        <v>19000000</v>
      </c>
    </row>
    <row r="46" spans="1:14" s="23" customFormat="1" ht="23.25" customHeight="1" x14ac:dyDescent="0.25">
      <c r="A46" s="16">
        <f t="shared" si="1"/>
        <v>44</v>
      </c>
      <c r="B46" s="17">
        <v>103</v>
      </c>
      <c r="C46" s="16" t="s">
        <v>13</v>
      </c>
      <c r="D46" s="18" t="s">
        <v>105</v>
      </c>
      <c r="E46" s="17">
        <v>3</v>
      </c>
      <c r="F46" s="17" t="s">
        <v>83</v>
      </c>
      <c r="G46" s="17">
        <v>23</v>
      </c>
      <c r="H46" s="16" t="s">
        <v>87</v>
      </c>
      <c r="I46" s="18" t="s">
        <v>93</v>
      </c>
      <c r="J46" s="18" t="s">
        <v>94</v>
      </c>
      <c r="K46" s="19">
        <v>16</v>
      </c>
      <c r="L46" s="26">
        <v>680000</v>
      </c>
      <c r="M46" s="24">
        <f t="shared" ref="M46:M49" si="28">L46*1.1</f>
        <v>748000.00000000012</v>
      </c>
      <c r="N46" s="24">
        <f t="shared" ref="N46:N49" si="29">M46*K46</f>
        <v>11968000.000000002</v>
      </c>
    </row>
    <row r="47" spans="1:14" s="23" customFormat="1" ht="23.25" customHeight="1" x14ac:dyDescent="0.25">
      <c r="A47" s="16">
        <f t="shared" si="1"/>
        <v>45</v>
      </c>
      <c r="B47" s="17">
        <v>104</v>
      </c>
      <c r="C47" s="16" t="s">
        <v>13</v>
      </c>
      <c r="D47" s="18" t="s">
        <v>105</v>
      </c>
      <c r="E47" s="17">
        <v>3</v>
      </c>
      <c r="F47" s="17" t="s">
        <v>83</v>
      </c>
      <c r="G47" s="17">
        <v>24</v>
      </c>
      <c r="H47" s="16" t="s">
        <v>87</v>
      </c>
      <c r="I47" s="18" t="s">
        <v>95</v>
      </c>
      <c r="J47" s="18" t="s">
        <v>89</v>
      </c>
      <c r="K47" s="19">
        <v>16</v>
      </c>
      <c r="L47" s="22">
        <v>370000</v>
      </c>
      <c r="M47" s="24">
        <f t="shared" si="28"/>
        <v>407000.00000000006</v>
      </c>
      <c r="N47" s="24">
        <f t="shared" si="29"/>
        <v>6512000.0000000009</v>
      </c>
    </row>
    <row r="48" spans="1:14" s="23" customFormat="1" ht="23.25" customHeight="1" x14ac:dyDescent="0.25">
      <c r="A48" s="46">
        <f t="shared" si="1"/>
        <v>46</v>
      </c>
      <c r="B48" s="17">
        <v>111</v>
      </c>
      <c r="C48" s="16" t="s">
        <v>13</v>
      </c>
      <c r="D48" s="18" t="s">
        <v>105</v>
      </c>
      <c r="E48" s="17">
        <v>3</v>
      </c>
      <c r="F48" s="17" t="s">
        <v>96</v>
      </c>
      <c r="G48" s="17">
        <v>16</v>
      </c>
      <c r="H48" s="16" t="s">
        <v>87</v>
      </c>
      <c r="I48" s="18" t="s">
        <v>97</v>
      </c>
      <c r="J48" s="18" t="s">
        <v>89</v>
      </c>
      <c r="K48" s="36">
        <v>8</v>
      </c>
      <c r="L48" s="24">
        <v>480000</v>
      </c>
      <c r="M48" s="24">
        <f t="shared" si="28"/>
        <v>528000</v>
      </c>
      <c r="N48" s="47">
        <f t="shared" si="29"/>
        <v>4224000</v>
      </c>
    </row>
    <row r="49" spans="1:14" s="23" customFormat="1" ht="23.25" customHeight="1" x14ac:dyDescent="0.25">
      <c r="A49" s="46">
        <f t="shared" si="1"/>
        <v>47</v>
      </c>
      <c r="B49" s="17">
        <v>112</v>
      </c>
      <c r="C49" s="16" t="s">
        <v>13</v>
      </c>
      <c r="D49" s="18" t="s">
        <v>105</v>
      </c>
      <c r="E49" s="17">
        <v>3</v>
      </c>
      <c r="F49" s="17" t="s">
        <v>96</v>
      </c>
      <c r="G49" s="17">
        <v>17</v>
      </c>
      <c r="H49" s="16" t="s">
        <v>87</v>
      </c>
      <c r="I49" s="18" t="s">
        <v>88</v>
      </c>
      <c r="J49" s="18" t="s">
        <v>89</v>
      </c>
      <c r="K49" s="36">
        <v>8</v>
      </c>
      <c r="L49" s="22">
        <v>550000</v>
      </c>
      <c r="M49" s="24">
        <f t="shared" si="28"/>
        <v>605000</v>
      </c>
      <c r="N49" s="47">
        <f t="shared" si="29"/>
        <v>4840000</v>
      </c>
    </row>
    <row r="50" spans="1:14" s="23" customFormat="1" ht="23.25" customHeight="1" x14ac:dyDescent="0.25">
      <c r="A50" s="16">
        <f t="shared" si="1"/>
        <v>48</v>
      </c>
      <c r="B50" s="17">
        <v>113</v>
      </c>
      <c r="C50" s="16" t="s">
        <v>13</v>
      </c>
      <c r="D50" s="18" t="s">
        <v>105</v>
      </c>
      <c r="E50" s="17">
        <v>3</v>
      </c>
      <c r="F50" s="17" t="s">
        <v>96</v>
      </c>
      <c r="G50" s="17">
        <v>18</v>
      </c>
      <c r="H50" s="25" t="s">
        <v>90</v>
      </c>
      <c r="I50" s="18" t="s">
        <v>91</v>
      </c>
      <c r="J50" s="18" t="s">
        <v>92</v>
      </c>
      <c r="K50" s="36">
        <v>2</v>
      </c>
      <c r="L50" s="22">
        <v>9500000</v>
      </c>
      <c r="M50" s="22">
        <v>9500000</v>
      </c>
      <c r="N50" s="22">
        <f t="shared" si="25"/>
        <v>19000000</v>
      </c>
    </row>
    <row r="51" spans="1:14" s="23" customFormat="1" ht="23.25" customHeight="1" x14ac:dyDescent="0.25">
      <c r="A51" s="16">
        <f t="shared" si="1"/>
        <v>49</v>
      </c>
      <c r="B51" s="17">
        <v>116</v>
      </c>
      <c r="C51" s="16" t="s">
        <v>13</v>
      </c>
      <c r="D51" s="18" t="s">
        <v>105</v>
      </c>
      <c r="E51" s="17">
        <v>3</v>
      </c>
      <c r="F51" s="17" t="s">
        <v>96</v>
      </c>
      <c r="G51" s="17">
        <v>23</v>
      </c>
      <c r="H51" s="16" t="s">
        <v>87</v>
      </c>
      <c r="I51" s="18" t="s">
        <v>93</v>
      </c>
      <c r="J51" s="18" t="s">
        <v>94</v>
      </c>
      <c r="K51" s="19">
        <v>24</v>
      </c>
      <c r="L51" s="26">
        <v>680000</v>
      </c>
      <c r="M51" s="24">
        <f t="shared" ref="M51:M54" si="30">L51*1.1</f>
        <v>748000.00000000012</v>
      </c>
      <c r="N51" s="24">
        <f t="shared" ref="N51:N54" si="31">M51*K51</f>
        <v>17952000.000000004</v>
      </c>
    </row>
    <row r="52" spans="1:14" s="23" customFormat="1" ht="23.25" customHeight="1" x14ac:dyDescent="0.25">
      <c r="A52" s="16">
        <f t="shared" si="1"/>
        <v>50</v>
      </c>
      <c r="B52" s="17">
        <v>117</v>
      </c>
      <c r="C52" s="16" t="s">
        <v>13</v>
      </c>
      <c r="D52" s="18" t="s">
        <v>105</v>
      </c>
      <c r="E52" s="17">
        <v>3</v>
      </c>
      <c r="F52" s="17" t="s">
        <v>96</v>
      </c>
      <c r="G52" s="17">
        <v>24</v>
      </c>
      <c r="H52" s="16" t="s">
        <v>87</v>
      </c>
      <c r="I52" s="18" t="s">
        <v>95</v>
      </c>
      <c r="J52" s="18" t="s">
        <v>89</v>
      </c>
      <c r="K52" s="19">
        <v>16</v>
      </c>
      <c r="L52" s="22">
        <v>370000</v>
      </c>
      <c r="M52" s="24">
        <f t="shared" si="30"/>
        <v>407000.00000000006</v>
      </c>
      <c r="N52" s="24">
        <f t="shared" si="31"/>
        <v>6512000.0000000009</v>
      </c>
    </row>
    <row r="53" spans="1:14" s="23" customFormat="1" ht="23.25" customHeight="1" x14ac:dyDescent="0.25">
      <c r="A53" s="46">
        <f t="shared" si="1"/>
        <v>51</v>
      </c>
      <c r="B53" s="17">
        <v>124</v>
      </c>
      <c r="C53" s="16" t="s">
        <v>13</v>
      </c>
      <c r="D53" s="18" t="s">
        <v>105</v>
      </c>
      <c r="E53" s="17">
        <v>3</v>
      </c>
      <c r="F53" s="17" t="s">
        <v>98</v>
      </c>
      <c r="G53" s="17">
        <v>16</v>
      </c>
      <c r="H53" s="16" t="s">
        <v>87</v>
      </c>
      <c r="I53" s="18" t="s">
        <v>97</v>
      </c>
      <c r="J53" s="18" t="s">
        <v>89</v>
      </c>
      <c r="K53" s="36">
        <v>4</v>
      </c>
      <c r="L53" s="24">
        <v>480000</v>
      </c>
      <c r="M53" s="24">
        <f t="shared" si="30"/>
        <v>528000</v>
      </c>
      <c r="N53" s="47">
        <f t="shared" si="31"/>
        <v>2112000</v>
      </c>
    </row>
    <row r="54" spans="1:14" s="23" customFormat="1" ht="23.25" customHeight="1" x14ac:dyDescent="0.25">
      <c r="A54" s="44">
        <f t="shared" si="1"/>
        <v>52</v>
      </c>
      <c r="B54" s="17">
        <v>125</v>
      </c>
      <c r="C54" s="16" t="s">
        <v>13</v>
      </c>
      <c r="D54" s="18" t="s">
        <v>105</v>
      </c>
      <c r="E54" s="17">
        <v>3</v>
      </c>
      <c r="F54" s="17" t="s">
        <v>98</v>
      </c>
      <c r="G54" s="17">
        <v>17</v>
      </c>
      <c r="H54" s="16" t="s">
        <v>87</v>
      </c>
      <c r="I54" s="18" t="s">
        <v>88</v>
      </c>
      <c r="J54" s="18" t="s">
        <v>89</v>
      </c>
      <c r="K54" s="36">
        <v>4</v>
      </c>
      <c r="L54" s="22">
        <v>550000</v>
      </c>
      <c r="M54" s="24">
        <f t="shared" si="30"/>
        <v>605000</v>
      </c>
      <c r="N54" s="45">
        <f t="shared" si="31"/>
        <v>2420000</v>
      </c>
    </row>
    <row r="55" spans="1:14" s="23" customFormat="1" ht="23.25" customHeight="1" x14ac:dyDescent="0.25">
      <c r="A55" s="16">
        <f t="shared" si="1"/>
        <v>53</v>
      </c>
      <c r="B55" s="17">
        <v>126</v>
      </c>
      <c r="C55" s="16" t="s">
        <v>13</v>
      </c>
      <c r="D55" s="18" t="s">
        <v>105</v>
      </c>
      <c r="E55" s="17">
        <v>3</v>
      </c>
      <c r="F55" s="17" t="s">
        <v>98</v>
      </c>
      <c r="G55" s="17">
        <v>18</v>
      </c>
      <c r="H55" s="25" t="s">
        <v>90</v>
      </c>
      <c r="I55" s="18" t="s">
        <v>91</v>
      </c>
      <c r="J55" s="18" t="s">
        <v>92</v>
      </c>
      <c r="K55" s="36">
        <v>2</v>
      </c>
      <c r="L55" s="22">
        <v>9500000</v>
      </c>
      <c r="M55" s="22">
        <v>9500000</v>
      </c>
      <c r="N55" s="22">
        <f t="shared" si="25"/>
        <v>19000000</v>
      </c>
    </row>
    <row r="56" spans="1:14" s="23" customFormat="1" ht="23.25" customHeight="1" x14ac:dyDescent="0.25">
      <c r="A56" s="16">
        <f t="shared" si="1"/>
        <v>54</v>
      </c>
      <c r="B56" s="17">
        <v>128</v>
      </c>
      <c r="C56" s="16" t="s">
        <v>13</v>
      </c>
      <c r="D56" s="18" t="s">
        <v>105</v>
      </c>
      <c r="E56" s="17">
        <v>3</v>
      </c>
      <c r="F56" s="17" t="s">
        <v>98</v>
      </c>
      <c r="G56" s="17">
        <v>23</v>
      </c>
      <c r="H56" s="16" t="s">
        <v>87</v>
      </c>
      <c r="I56" s="18" t="s">
        <v>93</v>
      </c>
      <c r="J56" s="18" t="s">
        <v>94</v>
      </c>
      <c r="K56" s="19">
        <v>8</v>
      </c>
      <c r="L56" s="26">
        <v>680000</v>
      </c>
      <c r="M56" s="24">
        <f t="shared" ref="M56:M59" si="32">L56*1.1</f>
        <v>748000.00000000012</v>
      </c>
      <c r="N56" s="24">
        <f t="shared" ref="N56:N59" si="33">M56*K56</f>
        <v>5984000.0000000009</v>
      </c>
    </row>
    <row r="57" spans="1:14" s="23" customFormat="1" ht="23.25" customHeight="1" x14ac:dyDescent="0.25">
      <c r="A57" s="16">
        <f t="shared" si="1"/>
        <v>55</v>
      </c>
      <c r="B57" s="17">
        <v>129</v>
      </c>
      <c r="C57" s="16" t="s">
        <v>13</v>
      </c>
      <c r="D57" s="18" t="s">
        <v>105</v>
      </c>
      <c r="E57" s="17">
        <v>3</v>
      </c>
      <c r="F57" s="17" t="s">
        <v>98</v>
      </c>
      <c r="G57" s="17">
        <v>24</v>
      </c>
      <c r="H57" s="16" t="s">
        <v>87</v>
      </c>
      <c r="I57" s="18" t="s">
        <v>95</v>
      </c>
      <c r="J57" s="18" t="s">
        <v>89</v>
      </c>
      <c r="K57" s="19">
        <v>16</v>
      </c>
      <c r="L57" s="22">
        <v>370000</v>
      </c>
      <c r="M57" s="24">
        <f t="shared" si="32"/>
        <v>407000.00000000006</v>
      </c>
      <c r="N57" s="24">
        <f t="shared" si="33"/>
        <v>6512000.0000000009</v>
      </c>
    </row>
    <row r="58" spans="1:14" s="23" customFormat="1" ht="23.25" customHeight="1" x14ac:dyDescent="0.25">
      <c r="A58" s="44">
        <f t="shared" si="1"/>
        <v>56</v>
      </c>
      <c r="B58" s="17">
        <v>136</v>
      </c>
      <c r="C58" s="16" t="s">
        <v>13</v>
      </c>
      <c r="D58" s="18" t="s">
        <v>105</v>
      </c>
      <c r="E58" s="17">
        <v>3</v>
      </c>
      <c r="F58" s="17" t="s">
        <v>106</v>
      </c>
      <c r="G58" s="17">
        <v>25</v>
      </c>
      <c r="H58" s="16" t="s">
        <v>87</v>
      </c>
      <c r="I58" s="18" t="s">
        <v>97</v>
      </c>
      <c r="J58" s="18" t="s">
        <v>89</v>
      </c>
      <c r="K58" s="36">
        <v>4</v>
      </c>
      <c r="L58" s="24">
        <v>480000</v>
      </c>
      <c r="M58" s="24">
        <f t="shared" si="32"/>
        <v>528000</v>
      </c>
      <c r="N58" s="45">
        <f t="shared" si="33"/>
        <v>2112000</v>
      </c>
    </row>
    <row r="59" spans="1:14" s="23" customFormat="1" ht="23.25" customHeight="1" x14ac:dyDescent="0.25">
      <c r="A59" s="44">
        <f t="shared" si="1"/>
        <v>57</v>
      </c>
      <c r="B59" s="17">
        <v>137</v>
      </c>
      <c r="C59" s="16" t="s">
        <v>13</v>
      </c>
      <c r="D59" s="18" t="s">
        <v>105</v>
      </c>
      <c r="E59" s="17">
        <v>3</v>
      </c>
      <c r="F59" s="17" t="s">
        <v>106</v>
      </c>
      <c r="G59" s="17">
        <v>26</v>
      </c>
      <c r="H59" s="16" t="s">
        <v>87</v>
      </c>
      <c r="I59" s="18" t="s">
        <v>88</v>
      </c>
      <c r="J59" s="18" t="s">
        <v>89</v>
      </c>
      <c r="K59" s="36">
        <v>4</v>
      </c>
      <c r="L59" s="22">
        <v>550000</v>
      </c>
      <c r="M59" s="24">
        <f t="shared" si="32"/>
        <v>605000</v>
      </c>
      <c r="N59" s="45">
        <f t="shared" si="33"/>
        <v>2420000</v>
      </c>
    </row>
    <row r="60" spans="1:14" s="23" customFormat="1" ht="23.25" customHeight="1" x14ac:dyDescent="0.25">
      <c r="A60" s="16">
        <f t="shared" si="1"/>
        <v>58</v>
      </c>
      <c r="B60" s="17">
        <v>138</v>
      </c>
      <c r="C60" s="16" t="s">
        <v>13</v>
      </c>
      <c r="D60" s="18" t="s">
        <v>105</v>
      </c>
      <c r="E60" s="17">
        <v>3</v>
      </c>
      <c r="F60" s="17" t="s">
        <v>106</v>
      </c>
      <c r="G60" s="17">
        <v>27</v>
      </c>
      <c r="H60" s="25" t="s">
        <v>90</v>
      </c>
      <c r="I60" s="18" t="s">
        <v>91</v>
      </c>
      <c r="J60" s="18" t="s">
        <v>92</v>
      </c>
      <c r="K60" s="36">
        <v>2</v>
      </c>
      <c r="L60" s="22">
        <v>9500000</v>
      </c>
      <c r="M60" s="22">
        <v>9500000</v>
      </c>
      <c r="N60" s="22">
        <f t="shared" si="25"/>
        <v>19000000</v>
      </c>
    </row>
    <row r="61" spans="1:14" s="23" customFormat="1" ht="23.25" customHeight="1" x14ac:dyDescent="0.25">
      <c r="A61" s="16">
        <f t="shared" si="1"/>
        <v>59</v>
      </c>
      <c r="B61" s="17">
        <v>140</v>
      </c>
      <c r="C61" s="16" t="s">
        <v>13</v>
      </c>
      <c r="D61" s="18" t="s">
        <v>105</v>
      </c>
      <c r="E61" s="17">
        <v>3</v>
      </c>
      <c r="F61" s="17" t="s">
        <v>106</v>
      </c>
      <c r="G61" s="17">
        <v>29</v>
      </c>
      <c r="H61" s="16" t="s">
        <v>87</v>
      </c>
      <c r="I61" s="18" t="s">
        <v>95</v>
      </c>
      <c r="J61" s="18" t="s">
        <v>89</v>
      </c>
      <c r="K61" s="19">
        <v>16</v>
      </c>
      <c r="L61" s="22">
        <v>370000</v>
      </c>
      <c r="M61" s="24">
        <f>L61*1.1</f>
        <v>407000.00000000006</v>
      </c>
      <c r="N61" s="24">
        <f>M61*K61</f>
        <v>6512000.0000000009</v>
      </c>
    </row>
    <row r="62" spans="1:14" s="23" customFormat="1" ht="23.25" customHeight="1" x14ac:dyDescent="0.25">
      <c r="A62" s="16">
        <f t="shared" si="1"/>
        <v>60</v>
      </c>
      <c r="B62" s="17">
        <v>141</v>
      </c>
      <c r="C62" s="16" t="s">
        <v>13</v>
      </c>
      <c r="D62" s="18" t="s">
        <v>107</v>
      </c>
      <c r="E62" s="17">
        <v>2</v>
      </c>
      <c r="F62" s="17" t="s">
        <v>108</v>
      </c>
      <c r="G62" s="17">
        <v>18</v>
      </c>
      <c r="H62" s="16" t="s">
        <v>101</v>
      </c>
      <c r="I62" s="18" t="s">
        <v>102</v>
      </c>
      <c r="J62" s="18" t="s">
        <v>92</v>
      </c>
      <c r="K62" s="19">
        <v>4</v>
      </c>
      <c r="L62" s="22">
        <v>8500000</v>
      </c>
      <c r="M62" s="22">
        <v>8500000</v>
      </c>
      <c r="N62" s="22">
        <f t="shared" ref="N62" si="34">L62*K62</f>
        <v>34000000</v>
      </c>
    </row>
    <row r="63" spans="1:14" s="23" customFormat="1" ht="23.25" customHeight="1" x14ac:dyDescent="0.25">
      <c r="A63" s="44">
        <f t="shared" si="1"/>
        <v>61</v>
      </c>
      <c r="B63" s="17">
        <v>145</v>
      </c>
      <c r="C63" s="16" t="s">
        <v>13</v>
      </c>
      <c r="D63" s="18" t="s">
        <v>107</v>
      </c>
      <c r="E63" s="17">
        <v>2</v>
      </c>
      <c r="F63" s="17" t="s">
        <v>108</v>
      </c>
      <c r="G63" s="17">
        <v>22</v>
      </c>
      <c r="H63" s="16" t="s">
        <v>87</v>
      </c>
      <c r="I63" s="18" t="s">
        <v>97</v>
      </c>
      <c r="J63" s="18" t="s">
        <v>89</v>
      </c>
      <c r="K63" s="36">
        <v>16</v>
      </c>
      <c r="L63" s="24">
        <v>480000</v>
      </c>
      <c r="M63" s="24">
        <f t="shared" ref="M63:M64" si="35">L63*1.1</f>
        <v>528000</v>
      </c>
      <c r="N63" s="45">
        <f t="shared" ref="N63:N64" si="36">M63*K63</f>
        <v>8448000</v>
      </c>
    </row>
    <row r="64" spans="1:14" s="23" customFormat="1" ht="23.25" customHeight="1" x14ac:dyDescent="0.25">
      <c r="A64" s="44">
        <f t="shared" si="1"/>
        <v>62</v>
      </c>
      <c r="B64" s="17">
        <v>146</v>
      </c>
      <c r="C64" s="16" t="s">
        <v>13</v>
      </c>
      <c r="D64" s="18" t="s">
        <v>107</v>
      </c>
      <c r="E64" s="17">
        <v>2</v>
      </c>
      <c r="F64" s="17" t="s">
        <v>108</v>
      </c>
      <c r="G64" s="17">
        <v>23</v>
      </c>
      <c r="H64" s="16" t="s">
        <v>87</v>
      </c>
      <c r="I64" s="18" t="s">
        <v>88</v>
      </c>
      <c r="J64" s="18" t="s">
        <v>89</v>
      </c>
      <c r="K64" s="36">
        <v>4</v>
      </c>
      <c r="L64" s="22">
        <v>550000</v>
      </c>
      <c r="M64" s="24">
        <f t="shared" si="35"/>
        <v>605000</v>
      </c>
      <c r="N64" s="45">
        <f t="shared" si="36"/>
        <v>2420000</v>
      </c>
    </row>
    <row r="65" spans="1:14" s="23" customFormat="1" ht="23.25" customHeight="1" x14ac:dyDescent="0.25">
      <c r="A65" s="16">
        <f t="shared" si="1"/>
        <v>63</v>
      </c>
      <c r="B65" s="17">
        <v>147</v>
      </c>
      <c r="C65" s="16" t="s">
        <v>13</v>
      </c>
      <c r="D65" s="18" t="s">
        <v>107</v>
      </c>
      <c r="E65" s="17">
        <v>2</v>
      </c>
      <c r="F65" s="17" t="s">
        <v>108</v>
      </c>
      <c r="G65" s="17">
        <v>24</v>
      </c>
      <c r="H65" s="25" t="s">
        <v>90</v>
      </c>
      <c r="I65" s="18" t="s">
        <v>91</v>
      </c>
      <c r="J65" s="18" t="s">
        <v>92</v>
      </c>
      <c r="K65" s="36">
        <v>1</v>
      </c>
      <c r="L65" s="22">
        <v>12500000</v>
      </c>
      <c r="M65" s="27">
        <v>12500000</v>
      </c>
      <c r="N65" s="22">
        <f t="shared" ref="N65:N77" si="37">L65*K65</f>
        <v>12500000</v>
      </c>
    </row>
    <row r="66" spans="1:14" s="23" customFormat="1" ht="23.25" customHeight="1" x14ac:dyDescent="0.25">
      <c r="A66" s="16">
        <f t="shared" si="1"/>
        <v>64</v>
      </c>
      <c r="B66" s="17">
        <v>153</v>
      </c>
      <c r="C66" s="16" t="s">
        <v>51</v>
      </c>
      <c r="D66" s="18" t="s">
        <v>109</v>
      </c>
      <c r="E66" s="17">
        <v>0</v>
      </c>
      <c r="F66" s="17" t="s">
        <v>83</v>
      </c>
      <c r="G66" s="17">
        <v>13</v>
      </c>
      <c r="H66" s="16" t="s">
        <v>110</v>
      </c>
      <c r="I66" s="18" t="s">
        <v>111</v>
      </c>
      <c r="J66" s="18" t="s">
        <v>112</v>
      </c>
      <c r="K66" s="19">
        <v>2</v>
      </c>
      <c r="L66" s="22">
        <v>55000000</v>
      </c>
      <c r="M66" s="22">
        <v>5500000</v>
      </c>
      <c r="N66" s="22">
        <f t="shared" si="37"/>
        <v>110000000</v>
      </c>
    </row>
    <row r="67" spans="1:14" s="23" customFormat="1" ht="23.25" customHeight="1" x14ac:dyDescent="0.25">
      <c r="A67" s="16">
        <f t="shared" si="1"/>
        <v>65</v>
      </c>
      <c r="B67" s="17">
        <v>155</v>
      </c>
      <c r="C67" s="16" t="s">
        <v>51</v>
      </c>
      <c r="D67" s="18" t="s">
        <v>109</v>
      </c>
      <c r="E67" s="17">
        <v>0</v>
      </c>
      <c r="F67" s="17" t="s">
        <v>83</v>
      </c>
      <c r="G67" s="17">
        <v>15</v>
      </c>
      <c r="H67" s="16" t="s">
        <v>113</v>
      </c>
      <c r="I67" s="18" t="s">
        <v>114</v>
      </c>
      <c r="J67" s="18" t="s">
        <v>115</v>
      </c>
      <c r="K67" s="36">
        <v>2</v>
      </c>
      <c r="L67" s="22">
        <v>105000000</v>
      </c>
      <c r="M67" s="22">
        <v>85000000</v>
      </c>
      <c r="N67" s="22">
        <f>M67*K67</f>
        <v>170000000</v>
      </c>
    </row>
    <row r="68" spans="1:14" s="23" customFormat="1" ht="23.25" customHeight="1" x14ac:dyDescent="0.25">
      <c r="A68" s="44">
        <f t="shared" si="1"/>
        <v>66</v>
      </c>
      <c r="B68" s="17">
        <v>156</v>
      </c>
      <c r="C68" s="16" t="s">
        <v>51</v>
      </c>
      <c r="D68" s="18" t="s">
        <v>109</v>
      </c>
      <c r="E68" s="17">
        <v>0</v>
      </c>
      <c r="F68" s="17" t="s">
        <v>83</v>
      </c>
      <c r="G68" s="17">
        <v>16</v>
      </c>
      <c r="H68" s="16" t="s">
        <v>87</v>
      </c>
      <c r="I68" s="18" t="s">
        <v>97</v>
      </c>
      <c r="J68" s="18" t="s">
        <v>89</v>
      </c>
      <c r="K68" s="36">
        <v>4</v>
      </c>
      <c r="L68" s="24">
        <v>480000</v>
      </c>
      <c r="M68" s="24">
        <f t="shared" ref="M68:M69" si="38">L68*1.1</f>
        <v>528000</v>
      </c>
      <c r="N68" s="45">
        <f t="shared" ref="N68:N69" si="39">M68*K68</f>
        <v>2112000</v>
      </c>
    </row>
    <row r="69" spans="1:14" s="23" customFormat="1" ht="23.25" customHeight="1" x14ac:dyDescent="0.25">
      <c r="A69" s="44">
        <f t="shared" ref="A69:A118" si="40">1+A68</f>
        <v>67</v>
      </c>
      <c r="B69" s="17">
        <v>157</v>
      </c>
      <c r="C69" s="16" t="s">
        <v>51</v>
      </c>
      <c r="D69" s="18" t="s">
        <v>109</v>
      </c>
      <c r="E69" s="17">
        <v>0</v>
      </c>
      <c r="F69" s="17" t="s">
        <v>83</v>
      </c>
      <c r="G69" s="17">
        <v>17</v>
      </c>
      <c r="H69" s="16" t="s">
        <v>87</v>
      </c>
      <c r="I69" s="18" t="s">
        <v>88</v>
      </c>
      <c r="J69" s="18" t="s">
        <v>89</v>
      </c>
      <c r="K69" s="36">
        <v>4</v>
      </c>
      <c r="L69" s="22">
        <v>550000</v>
      </c>
      <c r="M69" s="24">
        <f t="shared" si="38"/>
        <v>605000</v>
      </c>
      <c r="N69" s="45">
        <f t="shared" si="39"/>
        <v>2420000</v>
      </c>
    </row>
    <row r="70" spans="1:14" s="23" customFormat="1" ht="23.25" customHeight="1" x14ac:dyDescent="0.25">
      <c r="A70" s="16">
        <f t="shared" si="40"/>
        <v>68</v>
      </c>
      <c r="B70" s="17">
        <v>158</v>
      </c>
      <c r="C70" s="16" t="s">
        <v>51</v>
      </c>
      <c r="D70" s="18" t="s">
        <v>109</v>
      </c>
      <c r="E70" s="17">
        <v>0</v>
      </c>
      <c r="F70" s="17" t="s">
        <v>83</v>
      </c>
      <c r="G70" s="17">
        <v>18</v>
      </c>
      <c r="H70" s="25" t="s">
        <v>90</v>
      </c>
      <c r="I70" s="18" t="s">
        <v>116</v>
      </c>
      <c r="J70" s="18" t="s">
        <v>92</v>
      </c>
      <c r="K70" s="36">
        <v>2</v>
      </c>
      <c r="L70" s="22">
        <v>9500000</v>
      </c>
      <c r="M70" s="22">
        <v>9500000</v>
      </c>
      <c r="N70" s="22">
        <f t="shared" si="37"/>
        <v>19000000</v>
      </c>
    </row>
    <row r="71" spans="1:14" s="23" customFormat="1" ht="23.25" customHeight="1" x14ac:dyDescent="0.25">
      <c r="A71" s="16">
        <f t="shared" si="40"/>
        <v>69</v>
      </c>
      <c r="B71" s="17">
        <v>160</v>
      </c>
      <c r="C71" s="16" t="s">
        <v>51</v>
      </c>
      <c r="D71" s="18" t="s">
        <v>109</v>
      </c>
      <c r="E71" s="17">
        <v>0</v>
      </c>
      <c r="F71" s="17" t="s">
        <v>83</v>
      </c>
      <c r="G71" s="17">
        <v>3</v>
      </c>
      <c r="H71" s="16" t="s">
        <v>87</v>
      </c>
      <c r="I71" s="18" t="s">
        <v>93</v>
      </c>
      <c r="J71" s="18" t="s">
        <v>94</v>
      </c>
      <c r="K71" s="19">
        <v>16</v>
      </c>
      <c r="L71" s="26">
        <v>680000</v>
      </c>
      <c r="M71" s="24">
        <f t="shared" ref="M71:M72" si="41">L71*1.1</f>
        <v>748000.00000000012</v>
      </c>
      <c r="N71" s="24">
        <f t="shared" ref="N71:N72" si="42">M71*K71</f>
        <v>11968000.000000002</v>
      </c>
    </row>
    <row r="72" spans="1:14" s="23" customFormat="1" ht="23.25" customHeight="1" x14ac:dyDescent="0.25">
      <c r="A72" s="16">
        <f t="shared" si="40"/>
        <v>70</v>
      </c>
      <c r="B72" s="17">
        <v>161</v>
      </c>
      <c r="C72" s="16" t="s">
        <v>51</v>
      </c>
      <c r="D72" s="18" t="s">
        <v>109</v>
      </c>
      <c r="E72" s="17">
        <v>0</v>
      </c>
      <c r="F72" s="17" t="s">
        <v>83</v>
      </c>
      <c r="G72" s="17">
        <v>23</v>
      </c>
      <c r="H72" s="16" t="s">
        <v>87</v>
      </c>
      <c r="I72" s="18" t="s">
        <v>95</v>
      </c>
      <c r="J72" s="18" t="s">
        <v>89</v>
      </c>
      <c r="K72" s="19">
        <v>16</v>
      </c>
      <c r="L72" s="22">
        <v>370000</v>
      </c>
      <c r="M72" s="24">
        <f t="shared" si="41"/>
        <v>407000.00000000006</v>
      </c>
      <c r="N72" s="24">
        <f t="shared" si="42"/>
        <v>6512000.0000000009</v>
      </c>
    </row>
    <row r="73" spans="1:14" s="23" customFormat="1" ht="23.25" customHeight="1" x14ac:dyDescent="0.25">
      <c r="A73" s="16">
        <f t="shared" si="40"/>
        <v>71</v>
      </c>
      <c r="B73" s="17">
        <v>165</v>
      </c>
      <c r="C73" s="16" t="s">
        <v>51</v>
      </c>
      <c r="D73" s="18" t="s">
        <v>109</v>
      </c>
      <c r="E73" s="17">
        <v>0</v>
      </c>
      <c r="F73" s="17" t="s">
        <v>96</v>
      </c>
      <c r="G73" s="17">
        <v>13</v>
      </c>
      <c r="H73" s="16" t="s">
        <v>110</v>
      </c>
      <c r="I73" s="18" t="s">
        <v>111</v>
      </c>
      <c r="J73" s="18" t="s">
        <v>112</v>
      </c>
      <c r="K73" s="19">
        <v>2</v>
      </c>
      <c r="L73" s="22">
        <v>58000000</v>
      </c>
      <c r="M73" s="22">
        <v>58000000</v>
      </c>
      <c r="N73" s="22">
        <f t="shared" si="37"/>
        <v>116000000</v>
      </c>
    </row>
    <row r="74" spans="1:14" s="23" customFormat="1" ht="23.25" customHeight="1" x14ac:dyDescent="0.25">
      <c r="A74" s="16">
        <f t="shared" si="40"/>
        <v>72</v>
      </c>
      <c r="B74" s="17">
        <v>167</v>
      </c>
      <c r="C74" s="16" t="s">
        <v>51</v>
      </c>
      <c r="D74" s="18" t="s">
        <v>109</v>
      </c>
      <c r="E74" s="17">
        <v>0</v>
      </c>
      <c r="F74" s="17" t="s">
        <v>96</v>
      </c>
      <c r="G74" s="17">
        <v>15</v>
      </c>
      <c r="H74" s="16" t="s">
        <v>113</v>
      </c>
      <c r="I74" s="18" t="s">
        <v>117</v>
      </c>
      <c r="J74" s="18" t="s">
        <v>115</v>
      </c>
      <c r="K74" s="36">
        <v>2</v>
      </c>
      <c r="L74" s="22">
        <v>105000000</v>
      </c>
      <c r="M74" s="22">
        <v>85000000</v>
      </c>
      <c r="N74" s="22">
        <f>M74*K74</f>
        <v>170000000</v>
      </c>
    </row>
    <row r="75" spans="1:14" s="23" customFormat="1" ht="23.25" customHeight="1" x14ac:dyDescent="0.25">
      <c r="A75" s="42">
        <f t="shared" si="40"/>
        <v>73</v>
      </c>
      <c r="B75" s="17">
        <v>168</v>
      </c>
      <c r="C75" s="16" t="s">
        <v>51</v>
      </c>
      <c r="D75" s="18" t="s">
        <v>109</v>
      </c>
      <c r="E75" s="17">
        <v>0</v>
      </c>
      <c r="F75" s="17" t="s">
        <v>96</v>
      </c>
      <c r="G75" s="17">
        <v>16</v>
      </c>
      <c r="H75" s="16" t="s">
        <v>87</v>
      </c>
      <c r="I75" s="18" t="s">
        <v>97</v>
      </c>
      <c r="J75" s="18" t="s">
        <v>89</v>
      </c>
      <c r="K75" s="36">
        <v>8</v>
      </c>
      <c r="L75" s="24">
        <v>480000</v>
      </c>
      <c r="M75" s="24">
        <f t="shared" ref="M75:M76" si="43">L75*1.1</f>
        <v>528000</v>
      </c>
      <c r="N75" s="43">
        <f t="shared" ref="N75:N76" si="44">M75*K75</f>
        <v>4224000</v>
      </c>
    </row>
    <row r="76" spans="1:14" s="23" customFormat="1" ht="23.25" customHeight="1" x14ac:dyDescent="0.25">
      <c r="A76" s="42">
        <f t="shared" si="40"/>
        <v>74</v>
      </c>
      <c r="B76" s="17">
        <v>169</v>
      </c>
      <c r="C76" s="16" t="s">
        <v>51</v>
      </c>
      <c r="D76" s="18" t="s">
        <v>109</v>
      </c>
      <c r="E76" s="17">
        <v>0</v>
      </c>
      <c r="F76" s="17" t="s">
        <v>96</v>
      </c>
      <c r="G76" s="17">
        <v>17</v>
      </c>
      <c r="H76" s="16" t="s">
        <v>87</v>
      </c>
      <c r="I76" s="18" t="s">
        <v>88</v>
      </c>
      <c r="J76" s="18" t="s">
        <v>89</v>
      </c>
      <c r="K76" s="36">
        <v>8</v>
      </c>
      <c r="L76" s="22">
        <v>550000</v>
      </c>
      <c r="M76" s="24">
        <f t="shared" si="43"/>
        <v>605000</v>
      </c>
      <c r="N76" s="43">
        <f t="shared" si="44"/>
        <v>4840000</v>
      </c>
    </row>
    <row r="77" spans="1:14" s="23" customFormat="1" ht="23.25" customHeight="1" x14ac:dyDescent="0.25">
      <c r="A77" s="16">
        <f t="shared" si="40"/>
        <v>75</v>
      </c>
      <c r="B77" s="17">
        <v>170</v>
      </c>
      <c r="C77" s="16" t="s">
        <v>51</v>
      </c>
      <c r="D77" s="18" t="s">
        <v>109</v>
      </c>
      <c r="E77" s="17">
        <v>0</v>
      </c>
      <c r="F77" s="17" t="s">
        <v>96</v>
      </c>
      <c r="G77" s="17">
        <v>18</v>
      </c>
      <c r="H77" s="25" t="s">
        <v>90</v>
      </c>
      <c r="I77" s="18" t="s">
        <v>116</v>
      </c>
      <c r="J77" s="18" t="s">
        <v>92</v>
      </c>
      <c r="K77" s="36">
        <v>2</v>
      </c>
      <c r="L77" s="22">
        <v>9500000</v>
      </c>
      <c r="M77" s="22">
        <v>9500000</v>
      </c>
      <c r="N77" s="22">
        <f t="shared" si="37"/>
        <v>19000000</v>
      </c>
    </row>
    <row r="78" spans="1:14" s="23" customFormat="1" ht="23.25" customHeight="1" x14ac:dyDescent="0.25">
      <c r="A78" s="16">
        <f t="shared" si="40"/>
        <v>76</v>
      </c>
      <c r="B78" s="17">
        <v>173</v>
      </c>
      <c r="C78" s="16" t="s">
        <v>51</v>
      </c>
      <c r="D78" s="18" t="s">
        <v>109</v>
      </c>
      <c r="E78" s="17">
        <v>0</v>
      </c>
      <c r="F78" s="17" t="s">
        <v>96</v>
      </c>
      <c r="G78" s="17">
        <v>3</v>
      </c>
      <c r="H78" s="16" t="s">
        <v>87</v>
      </c>
      <c r="I78" s="18" t="s">
        <v>93</v>
      </c>
      <c r="J78" s="18" t="s">
        <v>94</v>
      </c>
      <c r="K78" s="19">
        <v>24</v>
      </c>
      <c r="L78" s="26">
        <v>680000</v>
      </c>
      <c r="M78" s="24">
        <f t="shared" ref="M78:M79" si="45">L78*1.1</f>
        <v>748000.00000000012</v>
      </c>
      <c r="N78" s="24">
        <f t="shared" ref="N78:N79" si="46">M78*K78</f>
        <v>17952000.000000004</v>
      </c>
    </row>
    <row r="79" spans="1:14" s="23" customFormat="1" ht="23.25" customHeight="1" x14ac:dyDescent="0.25">
      <c r="A79" s="16">
        <f t="shared" si="40"/>
        <v>77</v>
      </c>
      <c r="B79" s="17">
        <v>174</v>
      </c>
      <c r="C79" s="16" t="s">
        <v>51</v>
      </c>
      <c r="D79" s="18" t="s">
        <v>109</v>
      </c>
      <c r="E79" s="17">
        <v>0</v>
      </c>
      <c r="F79" s="17" t="s">
        <v>96</v>
      </c>
      <c r="G79" s="17">
        <v>23</v>
      </c>
      <c r="H79" s="16" t="s">
        <v>87</v>
      </c>
      <c r="I79" s="18" t="s">
        <v>95</v>
      </c>
      <c r="J79" s="18" t="s">
        <v>89</v>
      </c>
      <c r="K79" s="19">
        <v>16</v>
      </c>
      <c r="L79" s="22">
        <v>370000</v>
      </c>
      <c r="M79" s="24">
        <f t="shared" si="45"/>
        <v>407000.00000000006</v>
      </c>
      <c r="N79" s="24">
        <f t="shared" si="46"/>
        <v>6512000.0000000009</v>
      </c>
    </row>
    <row r="80" spans="1:14" s="23" customFormat="1" ht="23.25" customHeight="1" x14ac:dyDescent="0.25">
      <c r="A80" s="16">
        <f t="shared" si="40"/>
        <v>78</v>
      </c>
      <c r="B80" s="17">
        <v>178</v>
      </c>
      <c r="C80" s="16" t="s">
        <v>51</v>
      </c>
      <c r="D80" s="18" t="s">
        <v>109</v>
      </c>
      <c r="E80" s="17">
        <v>0</v>
      </c>
      <c r="F80" s="17" t="s">
        <v>106</v>
      </c>
      <c r="G80" s="17">
        <v>21</v>
      </c>
      <c r="H80" s="16" t="s">
        <v>110</v>
      </c>
      <c r="I80" s="18" t="s">
        <v>111</v>
      </c>
      <c r="J80" s="18" t="s">
        <v>112</v>
      </c>
      <c r="K80" s="19">
        <v>2</v>
      </c>
      <c r="L80" s="22">
        <v>58000000</v>
      </c>
      <c r="M80" s="22">
        <v>58000000</v>
      </c>
      <c r="N80" s="22">
        <f t="shared" ref="N80:N94" si="47">L80*K80</f>
        <v>116000000</v>
      </c>
    </row>
    <row r="81" spans="1:14" s="23" customFormat="1" ht="23.25" customHeight="1" x14ac:dyDescent="0.25">
      <c r="A81" s="16">
        <f t="shared" si="40"/>
        <v>79</v>
      </c>
      <c r="B81" s="17">
        <v>180</v>
      </c>
      <c r="C81" s="16" t="s">
        <v>51</v>
      </c>
      <c r="D81" s="18" t="s">
        <v>109</v>
      </c>
      <c r="E81" s="17">
        <v>0</v>
      </c>
      <c r="F81" s="17" t="s">
        <v>106</v>
      </c>
      <c r="G81" s="17">
        <v>23</v>
      </c>
      <c r="H81" s="16" t="s">
        <v>113</v>
      </c>
      <c r="I81" s="18" t="s">
        <v>118</v>
      </c>
      <c r="J81" s="18" t="s">
        <v>115</v>
      </c>
      <c r="K81" s="36">
        <v>2</v>
      </c>
      <c r="L81" s="22">
        <v>105000000</v>
      </c>
      <c r="M81" s="22">
        <v>85000000</v>
      </c>
      <c r="N81" s="22">
        <f>M81*K81</f>
        <v>170000000</v>
      </c>
    </row>
    <row r="82" spans="1:14" s="23" customFormat="1" ht="23.25" customHeight="1" x14ac:dyDescent="0.25">
      <c r="A82" s="42">
        <f t="shared" si="40"/>
        <v>80</v>
      </c>
      <c r="B82" s="17">
        <v>181</v>
      </c>
      <c r="C82" s="16" t="s">
        <v>51</v>
      </c>
      <c r="D82" s="18" t="s">
        <v>109</v>
      </c>
      <c r="E82" s="17">
        <v>0</v>
      </c>
      <c r="F82" s="17" t="s">
        <v>106</v>
      </c>
      <c r="G82" s="17">
        <v>24</v>
      </c>
      <c r="H82" s="16" t="s">
        <v>87</v>
      </c>
      <c r="I82" s="18" t="s">
        <v>97</v>
      </c>
      <c r="J82" s="18" t="s">
        <v>89</v>
      </c>
      <c r="K82" s="36">
        <v>4</v>
      </c>
      <c r="L82" s="24">
        <v>480000</v>
      </c>
      <c r="M82" s="24">
        <f t="shared" ref="M82:M83" si="48">L82*1.1</f>
        <v>528000</v>
      </c>
      <c r="N82" s="43">
        <f t="shared" ref="N82:N83" si="49">M82*K82</f>
        <v>2112000</v>
      </c>
    </row>
    <row r="83" spans="1:14" s="23" customFormat="1" ht="23.25" customHeight="1" x14ac:dyDescent="0.25">
      <c r="A83" s="42">
        <f t="shared" si="40"/>
        <v>81</v>
      </c>
      <c r="B83" s="17">
        <v>182</v>
      </c>
      <c r="C83" s="16" t="s">
        <v>51</v>
      </c>
      <c r="D83" s="18" t="s">
        <v>109</v>
      </c>
      <c r="E83" s="17">
        <v>0</v>
      </c>
      <c r="F83" s="17" t="s">
        <v>106</v>
      </c>
      <c r="G83" s="17">
        <v>25</v>
      </c>
      <c r="H83" s="16" t="s">
        <v>87</v>
      </c>
      <c r="I83" s="18" t="s">
        <v>88</v>
      </c>
      <c r="J83" s="18" t="s">
        <v>89</v>
      </c>
      <c r="K83" s="36">
        <v>4</v>
      </c>
      <c r="L83" s="22">
        <v>550000</v>
      </c>
      <c r="M83" s="24">
        <f t="shared" si="48"/>
        <v>605000</v>
      </c>
      <c r="N83" s="43">
        <f t="shared" si="49"/>
        <v>2420000</v>
      </c>
    </row>
    <row r="84" spans="1:14" s="23" customFormat="1" ht="23.25" customHeight="1" x14ac:dyDescent="0.25">
      <c r="A84" s="16">
        <f t="shared" si="40"/>
        <v>82</v>
      </c>
      <c r="B84" s="17">
        <v>183</v>
      </c>
      <c r="C84" s="16" t="s">
        <v>51</v>
      </c>
      <c r="D84" s="18" t="s">
        <v>109</v>
      </c>
      <c r="E84" s="17">
        <v>0</v>
      </c>
      <c r="F84" s="17" t="s">
        <v>106</v>
      </c>
      <c r="G84" s="17">
        <v>26</v>
      </c>
      <c r="H84" s="25" t="s">
        <v>90</v>
      </c>
      <c r="I84" s="18" t="s">
        <v>116</v>
      </c>
      <c r="J84" s="18" t="s">
        <v>92</v>
      </c>
      <c r="K84" s="36">
        <v>2</v>
      </c>
      <c r="L84" s="22">
        <v>9500000</v>
      </c>
      <c r="M84" s="22">
        <v>9500000</v>
      </c>
      <c r="N84" s="22">
        <f t="shared" si="47"/>
        <v>19000000</v>
      </c>
    </row>
    <row r="85" spans="1:14" s="23" customFormat="1" ht="23.25" customHeight="1" x14ac:dyDescent="0.25">
      <c r="A85" s="16">
        <f t="shared" si="40"/>
        <v>83</v>
      </c>
      <c r="B85" s="17">
        <v>185</v>
      </c>
      <c r="C85" s="16" t="s">
        <v>51</v>
      </c>
      <c r="D85" s="18" t="s">
        <v>109</v>
      </c>
      <c r="E85" s="17">
        <v>0</v>
      </c>
      <c r="F85" s="17" t="s">
        <v>106</v>
      </c>
      <c r="G85" s="17">
        <v>28</v>
      </c>
      <c r="H85" s="16" t="s">
        <v>87</v>
      </c>
      <c r="I85" s="18" t="s">
        <v>95</v>
      </c>
      <c r="J85" s="18" t="s">
        <v>89</v>
      </c>
      <c r="K85" s="19">
        <v>16</v>
      </c>
      <c r="L85" s="22">
        <v>370000</v>
      </c>
      <c r="M85" s="24">
        <f t="shared" ref="M85:M88" si="50">L85*1.1</f>
        <v>407000.00000000006</v>
      </c>
      <c r="N85" s="24">
        <f t="shared" ref="N85:N88" si="51">M85*K85</f>
        <v>6512000.0000000009</v>
      </c>
    </row>
    <row r="86" spans="1:14" s="23" customFormat="1" ht="23.25" customHeight="1" x14ac:dyDescent="0.25">
      <c r="A86" s="16">
        <f t="shared" si="40"/>
        <v>84</v>
      </c>
      <c r="B86" s="17">
        <v>186</v>
      </c>
      <c r="C86" s="16" t="s">
        <v>51</v>
      </c>
      <c r="D86" s="18" t="s">
        <v>109</v>
      </c>
      <c r="E86" s="17">
        <v>0</v>
      </c>
      <c r="F86" s="17" t="s">
        <v>106</v>
      </c>
      <c r="G86" s="17">
        <v>36</v>
      </c>
      <c r="H86" s="16" t="s">
        <v>87</v>
      </c>
      <c r="I86" s="18" t="s">
        <v>93</v>
      </c>
      <c r="J86" s="18" t="s">
        <v>94</v>
      </c>
      <c r="K86" s="19">
        <v>16</v>
      </c>
      <c r="L86" s="26">
        <v>680000</v>
      </c>
      <c r="M86" s="24">
        <f t="shared" si="50"/>
        <v>748000.00000000012</v>
      </c>
      <c r="N86" s="24">
        <f t="shared" si="51"/>
        <v>11968000.000000002</v>
      </c>
    </row>
    <row r="87" spans="1:14" s="23" customFormat="1" ht="23.25" customHeight="1" x14ac:dyDescent="0.25">
      <c r="A87" s="42">
        <f t="shared" si="40"/>
        <v>85</v>
      </c>
      <c r="B87" s="17">
        <v>193</v>
      </c>
      <c r="C87" s="16" t="s">
        <v>64</v>
      </c>
      <c r="D87" s="18" t="s">
        <v>119</v>
      </c>
      <c r="E87" s="17">
        <v>1</v>
      </c>
      <c r="F87" s="17" t="s">
        <v>83</v>
      </c>
      <c r="G87" s="17">
        <v>16</v>
      </c>
      <c r="H87" s="16" t="s">
        <v>87</v>
      </c>
      <c r="I87" s="18" t="s">
        <v>97</v>
      </c>
      <c r="J87" s="18" t="s">
        <v>89</v>
      </c>
      <c r="K87" s="36">
        <v>4</v>
      </c>
      <c r="L87" s="24">
        <v>480000</v>
      </c>
      <c r="M87" s="24">
        <f t="shared" si="50"/>
        <v>528000</v>
      </c>
      <c r="N87" s="43">
        <f t="shared" si="51"/>
        <v>2112000</v>
      </c>
    </row>
    <row r="88" spans="1:14" s="23" customFormat="1" ht="23.25" customHeight="1" x14ac:dyDescent="0.25">
      <c r="A88" s="42">
        <f t="shared" si="40"/>
        <v>86</v>
      </c>
      <c r="B88" s="17">
        <v>194</v>
      </c>
      <c r="C88" s="16" t="s">
        <v>64</v>
      </c>
      <c r="D88" s="18" t="s">
        <v>119</v>
      </c>
      <c r="E88" s="17">
        <v>1</v>
      </c>
      <c r="F88" s="17" t="s">
        <v>83</v>
      </c>
      <c r="G88" s="17">
        <v>17</v>
      </c>
      <c r="H88" s="16" t="s">
        <v>87</v>
      </c>
      <c r="I88" s="18" t="s">
        <v>88</v>
      </c>
      <c r="J88" s="18" t="s">
        <v>89</v>
      </c>
      <c r="K88" s="36">
        <v>4</v>
      </c>
      <c r="L88" s="22">
        <v>550000</v>
      </c>
      <c r="M88" s="24">
        <f t="shared" si="50"/>
        <v>605000</v>
      </c>
      <c r="N88" s="43">
        <f t="shared" si="51"/>
        <v>2420000</v>
      </c>
    </row>
    <row r="89" spans="1:14" s="23" customFormat="1" ht="23.25" customHeight="1" x14ac:dyDescent="0.25">
      <c r="A89" s="16">
        <f t="shared" si="40"/>
        <v>87</v>
      </c>
      <c r="B89" s="17">
        <v>195</v>
      </c>
      <c r="C89" s="16" t="s">
        <v>64</v>
      </c>
      <c r="D89" s="18" t="s">
        <v>119</v>
      </c>
      <c r="E89" s="17">
        <v>1</v>
      </c>
      <c r="F89" s="17" t="s">
        <v>83</v>
      </c>
      <c r="G89" s="17">
        <v>18</v>
      </c>
      <c r="H89" s="25" t="s">
        <v>90</v>
      </c>
      <c r="I89" s="18" t="s">
        <v>91</v>
      </c>
      <c r="J89" s="18" t="s">
        <v>92</v>
      </c>
      <c r="K89" s="36">
        <v>2</v>
      </c>
      <c r="L89" s="22">
        <v>9500000</v>
      </c>
      <c r="M89" s="22">
        <v>9500000</v>
      </c>
      <c r="N89" s="22">
        <f t="shared" si="47"/>
        <v>19000000</v>
      </c>
    </row>
    <row r="90" spans="1:14" s="23" customFormat="1" ht="23.25" customHeight="1" x14ac:dyDescent="0.25">
      <c r="A90" s="16">
        <f t="shared" si="40"/>
        <v>88</v>
      </c>
      <c r="B90" s="17">
        <v>197</v>
      </c>
      <c r="C90" s="16" t="s">
        <v>64</v>
      </c>
      <c r="D90" s="18" t="s">
        <v>119</v>
      </c>
      <c r="E90" s="17">
        <v>1</v>
      </c>
      <c r="F90" s="17" t="s">
        <v>83</v>
      </c>
      <c r="G90" s="17">
        <v>3</v>
      </c>
      <c r="H90" s="16" t="s">
        <v>87</v>
      </c>
      <c r="I90" s="18" t="s">
        <v>93</v>
      </c>
      <c r="J90" s="18" t="s">
        <v>94</v>
      </c>
      <c r="K90" s="19">
        <v>16</v>
      </c>
      <c r="L90" s="26">
        <v>680000</v>
      </c>
      <c r="M90" s="24">
        <f t="shared" ref="M90:M93" si="52">L90*1.1</f>
        <v>748000.00000000012</v>
      </c>
      <c r="N90" s="24">
        <f t="shared" ref="N90:N93" si="53">M90*K90</f>
        <v>11968000.000000002</v>
      </c>
    </row>
    <row r="91" spans="1:14" s="23" customFormat="1" ht="23.25" customHeight="1" x14ac:dyDescent="0.25">
      <c r="A91" s="16">
        <f t="shared" si="40"/>
        <v>89</v>
      </c>
      <c r="B91" s="17">
        <v>198</v>
      </c>
      <c r="C91" s="16" t="s">
        <v>64</v>
      </c>
      <c r="D91" s="18" t="s">
        <v>119</v>
      </c>
      <c r="E91" s="17">
        <v>1</v>
      </c>
      <c r="F91" s="17" t="s">
        <v>83</v>
      </c>
      <c r="G91" s="17">
        <v>23</v>
      </c>
      <c r="H91" s="16" t="s">
        <v>87</v>
      </c>
      <c r="I91" s="18" t="s">
        <v>95</v>
      </c>
      <c r="J91" s="18" t="s">
        <v>89</v>
      </c>
      <c r="K91" s="19">
        <v>16</v>
      </c>
      <c r="L91" s="22">
        <v>370000</v>
      </c>
      <c r="M91" s="24">
        <f t="shared" si="52"/>
        <v>407000.00000000006</v>
      </c>
      <c r="N91" s="24">
        <f t="shared" si="53"/>
        <v>6512000.0000000009</v>
      </c>
    </row>
    <row r="92" spans="1:14" s="23" customFormat="1" ht="23.25" customHeight="1" x14ac:dyDescent="0.25">
      <c r="A92" s="42">
        <f t="shared" si="40"/>
        <v>90</v>
      </c>
      <c r="B92" s="17">
        <v>205</v>
      </c>
      <c r="C92" s="16" t="s">
        <v>64</v>
      </c>
      <c r="D92" s="18" t="s">
        <v>119</v>
      </c>
      <c r="E92" s="17">
        <v>1</v>
      </c>
      <c r="F92" s="17" t="s">
        <v>96</v>
      </c>
      <c r="G92" s="17">
        <v>16</v>
      </c>
      <c r="H92" s="16" t="s">
        <v>87</v>
      </c>
      <c r="I92" s="18" t="s">
        <v>97</v>
      </c>
      <c r="J92" s="18" t="s">
        <v>89</v>
      </c>
      <c r="K92" s="36">
        <v>8</v>
      </c>
      <c r="L92" s="24">
        <v>480000</v>
      </c>
      <c r="M92" s="24">
        <f t="shared" si="52"/>
        <v>528000</v>
      </c>
      <c r="N92" s="43">
        <f t="shared" si="53"/>
        <v>4224000</v>
      </c>
    </row>
    <row r="93" spans="1:14" s="23" customFormat="1" ht="23.25" customHeight="1" x14ac:dyDescent="0.25">
      <c r="A93" s="38">
        <f t="shared" si="40"/>
        <v>91</v>
      </c>
      <c r="B93" s="17">
        <v>206</v>
      </c>
      <c r="C93" s="16" t="s">
        <v>64</v>
      </c>
      <c r="D93" s="18" t="s">
        <v>119</v>
      </c>
      <c r="E93" s="17">
        <v>1</v>
      </c>
      <c r="F93" s="17" t="s">
        <v>96</v>
      </c>
      <c r="G93" s="17">
        <v>17</v>
      </c>
      <c r="H93" s="16" t="s">
        <v>87</v>
      </c>
      <c r="I93" s="18" t="s">
        <v>88</v>
      </c>
      <c r="J93" s="18" t="s">
        <v>89</v>
      </c>
      <c r="K93" s="36">
        <v>8</v>
      </c>
      <c r="L93" s="22">
        <v>550000</v>
      </c>
      <c r="M93" s="24">
        <f t="shared" si="52"/>
        <v>605000</v>
      </c>
      <c r="N93" s="39">
        <f t="shared" si="53"/>
        <v>4840000</v>
      </c>
    </row>
    <row r="94" spans="1:14" s="23" customFormat="1" ht="23.25" customHeight="1" x14ac:dyDescent="0.25">
      <c r="A94" s="16">
        <f t="shared" si="40"/>
        <v>92</v>
      </c>
      <c r="B94" s="17">
        <v>207</v>
      </c>
      <c r="C94" s="16" t="s">
        <v>64</v>
      </c>
      <c r="D94" s="18" t="s">
        <v>119</v>
      </c>
      <c r="E94" s="17">
        <v>1</v>
      </c>
      <c r="F94" s="17" t="s">
        <v>96</v>
      </c>
      <c r="G94" s="17">
        <v>18</v>
      </c>
      <c r="H94" s="25" t="s">
        <v>90</v>
      </c>
      <c r="I94" s="18" t="s">
        <v>91</v>
      </c>
      <c r="J94" s="18" t="s">
        <v>92</v>
      </c>
      <c r="K94" s="36">
        <v>2</v>
      </c>
      <c r="L94" s="22">
        <v>9500000</v>
      </c>
      <c r="M94" s="22">
        <v>9500000</v>
      </c>
      <c r="N94" s="22">
        <f t="shared" si="47"/>
        <v>19000000</v>
      </c>
    </row>
    <row r="95" spans="1:14" s="23" customFormat="1" ht="23.25" customHeight="1" x14ac:dyDescent="0.25">
      <c r="A95" s="16">
        <f t="shared" si="40"/>
        <v>93</v>
      </c>
      <c r="B95" s="17">
        <v>210</v>
      </c>
      <c r="C95" s="16" t="s">
        <v>64</v>
      </c>
      <c r="D95" s="18" t="s">
        <v>119</v>
      </c>
      <c r="E95" s="17">
        <v>1</v>
      </c>
      <c r="F95" s="17" t="s">
        <v>96</v>
      </c>
      <c r="G95" s="17">
        <v>3</v>
      </c>
      <c r="H95" s="16" t="s">
        <v>87</v>
      </c>
      <c r="I95" s="18" t="s">
        <v>93</v>
      </c>
      <c r="J95" s="18" t="s">
        <v>94</v>
      </c>
      <c r="K95" s="19">
        <v>24</v>
      </c>
      <c r="L95" s="26">
        <v>680000</v>
      </c>
      <c r="M95" s="24">
        <f t="shared" ref="M95:M99" si="54">L95*1.1</f>
        <v>748000.00000000012</v>
      </c>
      <c r="N95" s="24">
        <f t="shared" ref="N95:N99" si="55">M95*K95</f>
        <v>17952000.000000004</v>
      </c>
    </row>
    <row r="96" spans="1:14" s="23" customFormat="1" ht="23.25" customHeight="1" x14ac:dyDescent="0.25">
      <c r="A96" s="16">
        <f t="shared" si="40"/>
        <v>94</v>
      </c>
      <c r="B96" s="17">
        <v>211</v>
      </c>
      <c r="C96" s="16" t="s">
        <v>64</v>
      </c>
      <c r="D96" s="18" t="s">
        <v>119</v>
      </c>
      <c r="E96" s="17">
        <v>1</v>
      </c>
      <c r="F96" s="17" t="s">
        <v>96</v>
      </c>
      <c r="G96" s="17">
        <v>23</v>
      </c>
      <c r="H96" s="16" t="s">
        <v>87</v>
      </c>
      <c r="I96" s="18" t="s">
        <v>95</v>
      </c>
      <c r="J96" s="18" t="s">
        <v>89</v>
      </c>
      <c r="K96" s="19">
        <v>16</v>
      </c>
      <c r="L96" s="22">
        <v>370000</v>
      </c>
      <c r="M96" s="24">
        <f t="shared" si="54"/>
        <v>407000.00000000006</v>
      </c>
      <c r="N96" s="24">
        <f t="shared" si="55"/>
        <v>6512000.0000000009</v>
      </c>
    </row>
    <row r="97" spans="1:14" s="23" customFormat="1" ht="23.25" customHeight="1" x14ac:dyDescent="0.25">
      <c r="A97" s="38">
        <f t="shared" si="40"/>
        <v>95</v>
      </c>
      <c r="B97" s="17">
        <v>218</v>
      </c>
      <c r="C97" s="16" t="s">
        <v>64</v>
      </c>
      <c r="D97" s="18" t="s">
        <v>119</v>
      </c>
      <c r="E97" s="17">
        <v>1</v>
      </c>
      <c r="F97" s="17" t="s">
        <v>106</v>
      </c>
      <c r="G97" s="17">
        <v>24</v>
      </c>
      <c r="H97" s="16" t="s">
        <v>87</v>
      </c>
      <c r="I97" s="18" t="s">
        <v>97</v>
      </c>
      <c r="J97" s="18" t="s">
        <v>89</v>
      </c>
      <c r="K97" s="36">
        <v>4</v>
      </c>
      <c r="L97" s="24">
        <v>480000</v>
      </c>
      <c r="M97" s="24">
        <f t="shared" si="54"/>
        <v>528000</v>
      </c>
      <c r="N97" s="39">
        <f t="shared" si="55"/>
        <v>2112000</v>
      </c>
    </row>
    <row r="98" spans="1:14" s="23" customFormat="1" ht="23.25" customHeight="1" x14ac:dyDescent="0.25">
      <c r="A98" s="38">
        <f t="shared" si="40"/>
        <v>96</v>
      </c>
      <c r="B98" s="17">
        <v>219</v>
      </c>
      <c r="C98" s="16" t="s">
        <v>64</v>
      </c>
      <c r="D98" s="18" t="s">
        <v>119</v>
      </c>
      <c r="E98" s="17">
        <v>1</v>
      </c>
      <c r="F98" s="17" t="s">
        <v>106</v>
      </c>
      <c r="G98" s="17">
        <v>24</v>
      </c>
      <c r="H98" s="16" t="s">
        <v>87</v>
      </c>
      <c r="I98" s="18" t="s">
        <v>97</v>
      </c>
      <c r="J98" s="18" t="s">
        <v>89</v>
      </c>
      <c r="K98" s="36">
        <v>4</v>
      </c>
      <c r="L98" s="24">
        <v>480000</v>
      </c>
      <c r="M98" s="24">
        <f t="shared" si="54"/>
        <v>528000</v>
      </c>
      <c r="N98" s="39">
        <f t="shared" si="55"/>
        <v>2112000</v>
      </c>
    </row>
    <row r="99" spans="1:14" s="23" customFormat="1" ht="23.25" customHeight="1" x14ac:dyDescent="0.25">
      <c r="A99" s="38">
        <f t="shared" si="40"/>
        <v>97</v>
      </c>
      <c r="B99" s="17">
        <v>220</v>
      </c>
      <c r="C99" s="16" t="s">
        <v>64</v>
      </c>
      <c r="D99" s="18" t="s">
        <v>119</v>
      </c>
      <c r="E99" s="17">
        <v>1</v>
      </c>
      <c r="F99" s="17" t="s">
        <v>106</v>
      </c>
      <c r="G99" s="17">
        <v>25</v>
      </c>
      <c r="H99" s="16" t="s">
        <v>87</v>
      </c>
      <c r="I99" s="18" t="s">
        <v>88</v>
      </c>
      <c r="J99" s="18" t="s">
        <v>89</v>
      </c>
      <c r="K99" s="36">
        <v>4</v>
      </c>
      <c r="L99" s="22">
        <v>550000</v>
      </c>
      <c r="M99" s="24">
        <f t="shared" si="54"/>
        <v>605000</v>
      </c>
      <c r="N99" s="39">
        <f t="shared" si="55"/>
        <v>2420000</v>
      </c>
    </row>
    <row r="100" spans="1:14" s="23" customFormat="1" ht="23.25" customHeight="1" x14ac:dyDescent="0.25">
      <c r="A100" s="16">
        <f t="shared" si="40"/>
        <v>98</v>
      </c>
      <c r="B100" s="17">
        <v>221</v>
      </c>
      <c r="C100" s="16" t="s">
        <v>64</v>
      </c>
      <c r="D100" s="18" t="s">
        <v>119</v>
      </c>
      <c r="E100" s="17">
        <v>1</v>
      </c>
      <c r="F100" s="17" t="s">
        <v>106</v>
      </c>
      <c r="G100" s="17">
        <v>26</v>
      </c>
      <c r="H100" s="25" t="s">
        <v>90</v>
      </c>
      <c r="I100" s="18" t="s">
        <v>91</v>
      </c>
      <c r="J100" s="18" t="s">
        <v>92</v>
      </c>
      <c r="K100" s="36">
        <v>2</v>
      </c>
      <c r="L100" s="22">
        <v>9500000</v>
      </c>
      <c r="M100" s="22">
        <v>9500000</v>
      </c>
      <c r="N100" s="22">
        <f t="shared" ref="N100:N110" si="56">L100*K100</f>
        <v>19000000</v>
      </c>
    </row>
    <row r="101" spans="1:14" s="23" customFormat="1" ht="23.25" customHeight="1" x14ac:dyDescent="0.25">
      <c r="A101" s="16">
        <f t="shared" si="40"/>
        <v>99</v>
      </c>
      <c r="B101" s="17">
        <v>223</v>
      </c>
      <c r="C101" s="16" t="s">
        <v>64</v>
      </c>
      <c r="D101" s="18" t="s">
        <v>119</v>
      </c>
      <c r="E101" s="17">
        <v>1</v>
      </c>
      <c r="F101" s="17" t="s">
        <v>106</v>
      </c>
      <c r="G101" s="17">
        <v>28</v>
      </c>
      <c r="H101" s="16" t="s">
        <v>87</v>
      </c>
      <c r="I101" s="18" t="s">
        <v>95</v>
      </c>
      <c r="J101" s="18" t="s">
        <v>89</v>
      </c>
      <c r="K101" s="19">
        <v>16</v>
      </c>
      <c r="L101" s="22">
        <v>370000</v>
      </c>
      <c r="M101" s="24">
        <f t="shared" ref="M101:M104" si="57">L101*1.1</f>
        <v>407000.00000000006</v>
      </c>
      <c r="N101" s="24">
        <f t="shared" ref="N101:N104" si="58">M101*K101</f>
        <v>6512000.0000000009</v>
      </c>
    </row>
    <row r="102" spans="1:14" s="23" customFormat="1" ht="23.25" customHeight="1" x14ac:dyDescent="0.25">
      <c r="A102" s="16">
        <f t="shared" si="40"/>
        <v>100</v>
      </c>
      <c r="B102" s="17">
        <v>224</v>
      </c>
      <c r="C102" s="16" t="s">
        <v>64</v>
      </c>
      <c r="D102" s="18" t="s">
        <v>119</v>
      </c>
      <c r="E102" s="17">
        <v>1</v>
      </c>
      <c r="F102" s="17" t="s">
        <v>106</v>
      </c>
      <c r="G102" s="17">
        <v>36</v>
      </c>
      <c r="H102" s="16" t="s">
        <v>87</v>
      </c>
      <c r="I102" s="18" t="s">
        <v>93</v>
      </c>
      <c r="J102" s="18" t="s">
        <v>94</v>
      </c>
      <c r="K102" s="19">
        <v>16</v>
      </c>
      <c r="L102" s="26">
        <v>680000</v>
      </c>
      <c r="M102" s="24">
        <f t="shared" si="57"/>
        <v>748000.00000000012</v>
      </c>
      <c r="N102" s="24">
        <f t="shared" si="58"/>
        <v>11968000.000000002</v>
      </c>
    </row>
    <row r="103" spans="1:14" s="23" customFormat="1" ht="23.25" customHeight="1" x14ac:dyDescent="0.25">
      <c r="A103" s="38">
        <f t="shared" si="40"/>
        <v>101</v>
      </c>
      <c r="B103" s="17">
        <v>231</v>
      </c>
      <c r="C103" s="16" t="s">
        <v>58</v>
      </c>
      <c r="D103" s="18" t="s">
        <v>119</v>
      </c>
      <c r="E103" s="17">
        <v>1</v>
      </c>
      <c r="F103" s="17" t="s">
        <v>83</v>
      </c>
      <c r="G103" s="17">
        <v>16</v>
      </c>
      <c r="H103" s="16" t="s">
        <v>87</v>
      </c>
      <c r="I103" s="18" t="s">
        <v>97</v>
      </c>
      <c r="J103" s="18" t="s">
        <v>89</v>
      </c>
      <c r="K103" s="36">
        <v>4</v>
      </c>
      <c r="L103" s="24">
        <v>480000</v>
      </c>
      <c r="M103" s="24">
        <f t="shared" si="57"/>
        <v>528000</v>
      </c>
      <c r="N103" s="39">
        <f t="shared" si="58"/>
        <v>2112000</v>
      </c>
    </row>
    <row r="104" spans="1:14" s="23" customFormat="1" ht="23.25" customHeight="1" x14ac:dyDescent="0.25">
      <c r="A104" s="38">
        <f t="shared" si="40"/>
        <v>102</v>
      </c>
      <c r="B104" s="17">
        <v>232</v>
      </c>
      <c r="C104" s="16" t="s">
        <v>58</v>
      </c>
      <c r="D104" s="18" t="s">
        <v>119</v>
      </c>
      <c r="E104" s="17">
        <v>1</v>
      </c>
      <c r="F104" s="17" t="s">
        <v>83</v>
      </c>
      <c r="G104" s="17">
        <v>17</v>
      </c>
      <c r="H104" s="16" t="s">
        <v>87</v>
      </c>
      <c r="I104" s="18" t="s">
        <v>88</v>
      </c>
      <c r="J104" s="18" t="s">
        <v>89</v>
      </c>
      <c r="K104" s="36">
        <v>4</v>
      </c>
      <c r="L104" s="22">
        <v>550000</v>
      </c>
      <c r="M104" s="24">
        <f t="shared" si="57"/>
        <v>605000</v>
      </c>
      <c r="N104" s="39">
        <f t="shared" si="58"/>
        <v>2420000</v>
      </c>
    </row>
    <row r="105" spans="1:14" s="23" customFormat="1" ht="23.25" customHeight="1" x14ac:dyDescent="0.25">
      <c r="A105" s="16">
        <f t="shared" si="40"/>
        <v>103</v>
      </c>
      <c r="B105" s="17">
        <v>233</v>
      </c>
      <c r="C105" s="16" t="s">
        <v>58</v>
      </c>
      <c r="D105" s="18" t="s">
        <v>119</v>
      </c>
      <c r="E105" s="17">
        <v>1</v>
      </c>
      <c r="F105" s="17" t="s">
        <v>83</v>
      </c>
      <c r="G105" s="17">
        <v>18</v>
      </c>
      <c r="H105" s="25" t="s">
        <v>90</v>
      </c>
      <c r="I105" s="18" t="s">
        <v>91</v>
      </c>
      <c r="J105" s="18" t="s">
        <v>92</v>
      </c>
      <c r="K105" s="36">
        <v>2</v>
      </c>
      <c r="L105" s="22">
        <v>9500000</v>
      </c>
      <c r="M105" s="22">
        <v>9500000</v>
      </c>
      <c r="N105" s="22">
        <f t="shared" si="56"/>
        <v>19000000</v>
      </c>
    </row>
    <row r="106" spans="1:14" s="23" customFormat="1" ht="23.25" customHeight="1" x14ac:dyDescent="0.25">
      <c r="A106" s="16">
        <f t="shared" si="40"/>
        <v>104</v>
      </c>
      <c r="B106" s="17">
        <v>235</v>
      </c>
      <c r="C106" s="16" t="s">
        <v>58</v>
      </c>
      <c r="D106" s="18" t="s">
        <v>119</v>
      </c>
      <c r="E106" s="17">
        <v>1</v>
      </c>
      <c r="F106" s="17" t="s">
        <v>83</v>
      </c>
      <c r="G106" s="17">
        <v>3</v>
      </c>
      <c r="H106" s="16" t="s">
        <v>87</v>
      </c>
      <c r="I106" s="18" t="s">
        <v>93</v>
      </c>
      <c r="J106" s="18" t="s">
        <v>94</v>
      </c>
      <c r="K106" s="19">
        <v>16</v>
      </c>
      <c r="L106" s="26">
        <v>680000</v>
      </c>
      <c r="M106" s="24">
        <f t="shared" ref="M106:M109" si="59">L106*1.1</f>
        <v>748000.00000000012</v>
      </c>
      <c r="N106" s="24">
        <f t="shared" ref="N106:N109" si="60">M106*K106</f>
        <v>11968000.000000002</v>
      </c>
    </row>
    <row r="107" spans="1:14" s="23" customFormat="1" ht="23.25" customHeight="1" x14ac:dyDescent="0.25">
      <c r="A107" s="16">
        <f t="shared" si="40"/>
        <v>105</v>
      </c>
      <c r="B107" s="17">
        <v>236</v>
      </c>
      <c r="C107" s="16" t="s">
        <v>58</v>
      </c>
      <c r="D107" s="18" t="s">
        <v>119</v>
      </c>
      <c r="E107" s="17">
        <v>1</v>
      </c>
      <c r="F107" s="17" t="s">
        <v>83</v>
      </c>
      <c r="G107" s="17">
        <v>23</v>
      </c>
      <c r="H107" s="16" t="s">
        <v>87</v>
      </c>
      <c r="I107" s="18" t="s">
        <v>95</v>
      </c>
      <c r="J107" s="18" t="s">
        <v>89</v>
      </c>
      <c r="K107" s="19">
        <v>16</v>
      </c>
      <c r="L107" s="22">
        <v>370000</v>
      </c>
      <c r="M107" s="24">
        <f t="shared" si="59"/>
        <v>407000.00000000006</v>
      </c>
      <c r="N107" s="24">
        <f t="shared" si="60"/>
        <v>6512000.0000000009</v>
      </c>
    </row>
    <row r="108" spans="1:14" s="23" customFormat="1" ht="23.25" customHeight="1" x14ac:dyDescent="0.25">
      <c r="A108" s="38">
        <f t="shared" si="40"/>
        <v>106</v>
      </c>
      <c r="B108" s="17">
        <v>243</v>
      </c>
      <c r="C108" s="16" t="s">
        <v>58</v>
      </c>
      <c r="D108" s="18" t="s">
        <v>119</v>
      </c>
      <c r="E108" s="17">
        <v>1</v>
      </c>
      <c r="F108" s="17" t="s">
        <v>96</v>
      </c>
      <c r="G108" s="17">
        <v>16</v>
      </c>
      <c r="H108" s="16" t="s">
        <v>87</v>
      </c>
      <c r="I108" s="18" t="s">
        <v>97</v>
      </c>
      <c r="J108" s="18" t="s">
        <v>89</v>
      </c>
      <c r="K108" s="36">
        <v>8</v>
      </c>
      <c r="L108" s="24">
        <v>480000</v>
      </c>
      <c r="M108" s="24">
        <f t="shared" si="59"/>
        <v>528000</v>
      </c>
      <c r="N108" s="39">
        <f t="shared" si="60"/>
        <v>4224000</v>
      </c>
    </row>
    <row r="109" spans="1:14" s="23" customFormat="1" ht="23.25" customHeight="1" x14ac:dyDescent="0.25">
      <c r="A109" s="37">
        <f t="shared" si="40"/>
        <v>107</v>
      </c>
      <c r="B109" s="17">
        <v>244</v>
      </c>
      <c r="C109" s="16" t="s">
        <v>58</v>
      </c>
      <c r="D109" s="18" t="s">
        <v>119</v>
      </c>
      <c r="E109" s="17">
        <v>1</v>
      </c>
      <c r="F109" s="17" t="s">
        <v>96</v>
      </c>
      <c r="G109" s="17">
        <v>17</v>
      </c>
      <c r="H109" s="16" t="s">
        <v>87</v>
      </c>
      <c r="I109" s="18" t="s">
        <v>88</v>
      </c>
      <c r="J109" s="18" t="s">
        <v>89</v>
      </c>
      <c r="K109" s="36">
        <v>8</v>
      </c>
      <c r="L109" s="22">
        <v>550000</v>
      </c>
      <c r="M109" s="24">
        <f t="shared" si="59"/>
        <v>605000</v>
      </c>
      <c r="N109" s="41">
        <f t="shared" si="60"/>
        <v>4840000</v>
      </c>
    </row>
    <row r="110" spans="1:14" s="23" customFormat="1" ht="23.25" customHeight="1" x14ac:dyDescent="0.25">
      <c r="A110" s="16">
        <f t="shared" si="40"/>
        <v>108</v>
      </c>
      <c r="B110" s="17">
        <v>245</v>
      </c>
      <c r="C110" s="16" t="s">
        <v>58</v>
      </c>
      <c r="D110" s="18" t="s">
        <v>119</v>
      </c>
      <c r="E110" s="17">
        <v>1</v>
      </c>
      <c r="F110" s="17" t="s">
        <v>96</v>
      </c>
      <c r="G110" s="17">
        <v>18</v>
      </c>
      <c r="H110" s="25" t="s">
        <v>90</v>
      </c>
      <c r="I110" s="18" t="s">
        <v>91</v>
      </c>
      <c r="J110" s="18" t="s">
        <v>92</v>
      </c>
      <c r="K110" s="36">
        <v>2</v>
      </c>
      <c r="L110" s="22">
        <v>9500000</v>
      </c>
      <c r="M110" s="22">
        <v>9500000</v>
      </c>
      <c r="N110" s="22">
        <f t="shared" si="56"/>
        <v>19000000</v>
      </c>
    </row>
    <row r="111" spans="1:14" s="23" customFormat="1" ht="23.25" customHeight="1" x14ac:dyDescent="0.25">
      <c r="A111" s="16">
        <f t="shared" si="40"/>
        <v>109</v>
      </c>
      <c r="B111" s="17">
        <v>248</v>
      </c>
      <c r="C111" s="16" t="s">
        <v>58</v>
      </c>
      <c r="D111" s="18" t="s">
        <v>119</v>
      </c>
      <c r="E111" s="17">
        <v>1</v>
      </c>
      <c r="F111" s="17" t="s">
        <v>96</v>
      </c>
      <c r="G111" s="17">
        <v>3</v>
      </c>
      <c r="H111" s="16" t="s">
        <v>87</v>
      </c>
      <c r="I111" s="18" t="s">
        <v>93</v>
      </c>
      <c r="J111" s="18" t="s">
        <v>94</v>
      </c>
      <c r="K111" s="19">
        <v>24</v>
      </c>
      <c r="L111" s="26">
        <v>680000</v>
      </c>
      <c r="M111" s="24">
        <f t="shared" ref="M111:M115" si="61">L111*1.1</f>
        <v>748000.00000000012</v>
      </c>
      <c r="N111" s="24">
        <f t="shared" ref="N111:N115" si="62">M111*K111</f>
        <v>17952000.000000004</v>
      </c>
    </row>
    <row r="112" spans="1:14" s="23" customFormat="1" ht="23.25" customHeight="1" x14ac:dyDescent="0.25">
      <c r="A112" s="16">
        <f t="shared" si="40"/>
        <v>110</v>
      </c>
      <c r="B112" s="17">
        <v>249</v>
      </c>
      <c r="C112" s="16" t="s">
        <v>58</v>
      </c>
      <c r="D112" s="18" t="s">
        <v>119</v>
      </c>
      <c r="E112" s="17">
        <v>1</v>
      </c>
      <c r="F112" s="17" t="s">
        <v>96</v>
      </c>
      <c r="G112" s="17">
        <v>23</v>
      </c>
      <c r="H112" s="16" t="s">
        <v>87</v>
      </c>
      <c r="I112" s="18" t="s">
        <v>95</v>
      </c>
      <c r="J112" s="18" t="s">
        <v>89</v>
      </c>
      <c r="K112" s="19">
        <v>16</v>
      </c>
      <c r="L112" s="22">
        <v>370000</v>
      </c>
      <c r="M112" s="24">
        <f t="shared" si="61"/>
        <v>407000.00000000006</v>
      </c>
      <c r="N112" s="24">
        <f t="shared" si="62"/>
        <v>6512000.0000000009</v>
      </c>
    </row>
    <row r="113" spans="1:14" s="23" customFormat="1" ht="23.25" customHeight="1" x14ac:dyDescent="0.25">
      <c r="A113" s="37">
        <f t="shared" si="40"/>
        <v>111</v>
      </c>
      <c r="B113" s="17">
        <v>256</v>
      </c>
      <c r="C113" s="16" t="s">
        <v>58</v>
      </c>
      <c r="D113" s="18" t="s">
        <v>119</v>
      </c>
      <c r="E113" s="17">
        <v>1</v>
      </c>
      <c r="F113" s="17" t="s">
        <v>106</v>
      </c>
      <c r="G113" s="17">
        <v>24</v>
      </c>
      <c r="H113" s="16" t="s">
        <v>87</v>
      </c>
      <c r="I113" s="18" t="s">
        <v>97</v>
      </c>
      <c r="J113" s="18" t="s">
        <v>89</v>
      </c>
      <c r="K113" s="36">
        <v>4</v>
      </c>
      <c r="L113" s="24">
        <v>480000</v>
      </c>
      <c r="M113" s="24">
        <f t="shared" si="61"/>
        <v>528000</v>
      </c>
      <c r="N113" s="41">
        <f t="shared" si="62"/>
        <v>2112000</v>
      </c>
    </row>
    <row r="114" spans="1:14" s="23" customFormat="1" ht="23.25" customHeight="1" x14ac:dyDescent="0.25">
      <c r="A114" s="37">
        <f t="shared" si="40"/>
        <v>112</v>
      </c>
      <c r="B114" s="17">
        <v>257</v>
      </c>
      <c r="C114" s="16" t="s">
        <v>58</v>
      </c>
      <c r="D114" s="18" t="s">
        <v>119</v>
      </c>
      <c r="E114" s="17">
        <v>1</v>
      </c>
      <c r="F114" s="17" t="s">
        <v>106</v>
      </c>
      <c r="G114" s="17">
        <v>24</v>
      </c>
      <c r="H114" s="16" t="s">
        <v>87</v>
      </c>
      <c r="I114" s="18" t="s">
        <v>97</v>
      </c>
      <c r="J114" s="18" t="s">
        <v>89</v>
      </c>
      <c r="K114" s="36">
        <v>4</v>
      </c>
      <c r="L114" s="24">
        <v>480000</v>
      </c>
      <c r="M114" s="24">
        <f t="shared" si="61"/>
        <v>528000</v>
      </c>
      <c r="N114" s="41">
        <f t="shared" si="62"/>
        <v>2112000</v>
      </c>
    </row>
    <row r="115" spans="1:14" s="23" customFormat="1" ht="23.25" customHeight="1" x14ac:dyDescent="0.25">
      <c r="A115" s="37">
        <f t="shared" si="40"/>
        <v>113</v>
      </c>
      <c r="B115" s="17">
        <v>258</v>
      </c>
      <c r="C115" s="16" t="s">
        <v>58</v>
      </c>
      <c r="D115" s="18" t="s">
        <v>119</v>
      </c>
      <c r="E115" s="17">
        <v>1</v>
      </c>
      <c r="F115" s="17" t="s">
        <v>106</v>
      </c>
      <c r="G115" s="17">
        <v>25</v>
      </c>
      <c r="H115" s="16" t="s">
        <v>87</v>
      </c>
      <c r="I115" s="18" t="s">
        <v>88</v>
      </c>
      <c r="J115" s="18" t="s">
        <v>89</v>
      </c>
      <c r="K115" s="36">
        <v>4</v>
      </c>
      <c r="L115" s="22">
        <v>550000</v>
      </c>
      <c r="M115" s="24">
        <f t="shared" si="61"/>
        <v>605000</v>
      </c>
      <c r="N115" s="41">
        <f t="shared" si="62"/>
        <v>2420000</v>
      </c>
    </row>
    <row r="116" spans="1:14" s="23" customFormat="1" ht="23.25" customHeight="1" x14ac:dyDescent="0.25">
      <c r="A116" s="16">
        <f t="shared" si="40"/>
        <v>114</v>
      </c>
      <c r="B116" s="17">
        <v>259</v>
      </c>
      <c r="C116" s="16" t="s">
        <v>58</v>
      </c>
      <c r="D116" s="18" t="s">
        <v>119</v>
      </c>
      <c r="E116" s="17">
        <v>1</v>
      </c>
      <c r="F116" s="17" t="s">
        <v>106</v>
      </c>
      <c r="G116" s="17">
        <v>26</v>
      </c>
      <c r="H116" s="25" t="s">
        <v>90</v>
      </c>
      <c r="I116" s="18" t="s">
        <v>91</v>
      </c>
      <c r="J116" s="18" t="s">
        <v>92</v>
      </c>
      <c r="K116" s="36">
        <v>2</v>
      </c>
      <c r="L116" s="22">
        <v>9500000</v>
      </c>
      <c r="M116" s="22">
        <v>95000000</v>
      </c>
      <c r="N116" s="22">
        <f>L116*K116</f>
        <v>19000000</v>
      </c>
    </row>
    <row r="117" spans="1:14" s="23" customFormat="1" ht="23.25" customHeight="1" x14ac:dyDescent="0.25">
      <c r="A117" s="16">
        <f t="shared" si="40"/>
        <v>115</v>
      </c>
      <c r="B117" s="17">
        <v>261</v>
      </c>
      <c r="C117" s="16" t="s">
        <v>58</v>
      </c>
      <c r="D117" s="18" t="s">
        <v>119</v>
      </c>
      <c r="E117" s="17">
        <v>1</v>
      </c>
      <c r="F117" s="17" t="s">
        <v>106</v>
      </c>
      <c r="G117" s="17">
        <v>28</v>
      </c>
      <c r="H117" s="16" t="s">
        <v>87</v>
      </c>
      <c r="I117" s="18" t="s">
        <v>95</v>
      </c>
      <c r="J117" s="18" t="s">
        <v>89</v>
      </c>
      <c r="K117" s="19">
        <v>16</v>
      </c>
      <c r="L117" s="22">
        <v>370000</v>
      </c>
      <c r="M117" s="24">
        <f t="shared" ref="M117:M118" si="63">L117*1.1</f>
        <v>407000.00000000006</v>
      </c>
      <c r="N117" s="24">
        <f t="shared" ref="N117:N118" si="64">M117*K117</f>
        <v>6512000.0000000009</v>
      </c>
    </row>
    <row r="118" spans="1:14" s="23" customFormat="1" ht="23.25" customHeight="1" x14ac:dyDescent="0.25">
      <c r="A118" s="16">
        <f t="shared" si="40"/>
        <v>116</v>
      </c>
      <c r="B118" s="17">
        <v>262</v>
      </c>
      <c r="C118" s="16" t="s">
        <v>58</v>
      </c>
      <c r="D118" s="18" t="s">
        <v>119</v>
      </c>
      <c r="E118" s="17">
        <v>1</v>
      </c>
      <c r="F118" s="17" t="s">
        <v>106</v>
      </c>
      <c r="G118" s="17">
        <v>36</v>
      </c>
      <c r="H118" s="16" t="s">
        <v>87</v>
      </c>
      <c r="I118" s="18" t="s">
        <v>93</v>
      </c>
      <c r="J118" s="18" t="s">
        <v>94</v>
      </c>
      <c r="K118" s="19">
        <v>16</v>
      </c>
      <c r="L118" s="26">
        <v>680000</v>
      </c>
      <c r="M118" s="24">
        <f t="shared" si="63"/>
        <v>748000.00000000012</v>
      </c>
      <c r="N118" s="24">
        <f t="shared" si="64"/>
        <v>11968000.000000002</v>
      </c>
    </row>
    <row r="119" spans="1:14" s="28" customFormat="1" ht="15" customHeight="1" x14ac:dyDescent="0.25">
      <c r="B119" s="29"/>
      <c r="E119" s="29"/>
      <c r="F119" s="29"/>
      <c r="G119" s="29"/>
      <c r="J119" s="30"/>
      <c r="K119" s="31" t="s">
        <v>120</v>
      </c>
      <c r="L119" s="156">
        <v>2246000000</v>
      </c>
      <c r="M119" s="156"/>
      <c r="N119" s="156"/>
    </row>
  </sheetData>
  <autoFilter ref="A1:N119" xr:uid="{01551073-0494-4E73-95BB-696B7AA5BE4B}"/>
  <mergeCells count="13">
    <mergeCell ref="L119:N119"/>
    <mergeCell ref="G1:G2"/>
    <mergeCell ref="H1:H2"/>
    <mergeCell ref="I1:I2"/>
    <mergeCell ref="J1:J2"/>
    <mergeCell ref="M1:M2"/>
    <mergeCell ref="N1:N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30E71-1ABD-4787-94E3-FBC88B881175}">
  <sheetPr filterMode="1"/>
  <dimension ref="A1:L157"/>
  <sheetViews>
    <sheetView rightToLeft="1" workbookViewId="0">
      <selection activeCell="I10" sqref="I10:I140"/>
    </sheetView>
  </sheetViews>
  <sheetFormatPr defaultRowHeight="15" x14ac:dyDescent="0.25"/>
  <cols>
    <col min="1" max="1" width="5.5703125" bestFit="1" customWidth="1"/>
    <col min="2" max="2" width="10.85546875" bestFit="1" customWidth="1"/>
    <col min="3" max="3" width="19" customWidth="1"/>
    <col min="4" max="4" width="9.5703125" bestFit="1" customWidth="1"/>
    <col min="5" max="5" width="25.140625" style="76" customWidth="1"/>
    <col min="6" max="6" width="5" bestFit="1" customWidth="1"/>
    <col min="7" max="7" width="16" customWidth="1"/>
    <col min="8" max="8" width="11.28515625" style="77" customWidth="1"/>
    <col min="9" max="9" width="4.28515625" customWidth="1"/>
    <col min="10" max="10" width="4.85546875" bestFit="1" customWidth="1"/>
    <col min="11" max="11" width="13.42578125" style="78" customWidth="1"/>
  </cols>
  <sheetData>
    <row r="1" spans="1:12" s="55" customFormat="1" ht="26.45" customHeight="1" x14ac:dyDescent="0.25">
      <c r="A1" s="49" t="s">
        <v>124</v>
      </c>
      <c r="B1" s="49" t="s">
        <v>125</v>
      </c>
      <c r="C1" s="50" t="s">
        <v>126</v>
      </c>
      <c r="D1" s="49" t="s">
        <v>127</v>
      </c>
      <c r="E1" s="51" t="s">
        <v>128</v>
      </c>
      <c r="F1" s="49" t="s">
        <v>129</v>
      </c>
      <c r="G1" s="50" t="s">
        <v>130</v>
      </c>
      <c r="H1" s="52" t="s">
        <v>131</v>
      </c>
      <c r="I1" s="53" t="s">
        <v>132</v>
      </c>
      <c r="J1" s="49" t="s">
        <v>10</v>
      </c>
      <c r="K1" s="49" t="s">
        <v>133</v>
      </c>
      <c r="L1" s="54" t="s">
        <v>134</v>
      </c>
    </row>
    <row r="2" spans="1:12" s="55" customFormat="1" ht="22.15" hidden="1" customHeight="1" x14ac:dyDescent="0.25">
      <c r="A2" s="56">
        <v>1</v>
      </c>
      <c r="B2" s="57" t="s">
        <v>33</v>
      </c>
      <c r="C2" s="58" t="s">
        <v>135</v>
      </c>
      <c r="D2" s="57" t="s">
        <v>136</v>
      </c>
      <c r="E2" s="59" t="s">
        <v>82</v>
      </c>
      <c r="F2" s="56" t="s">
        <v>137</v>
      </c>
      <c r="G2" s="57" t="s">
        <v>84</v>
      </c>
      <c r="H2" s="60">
        <v>24550000</v>
      </c>
      <c r="I2" s="61">
        <v>2</v>
      </c>
      <c r="J2" s="61" t="s">
        <v>138</v>
      </c>
      <c r="K2" s="62">
        <f>H2*I2</f>
        <v>49100000</v>
      </c>
      <c r="L2" s="54" t="s">
        <v>139</v>
      </c>
    </row>
    <row r="3" spans="1:12" s="55" customFormat="1" ht="22.15" hidden="1" customHeight="1" x14ac:dyDescent="0.25">
      <c r="A3" s="56">
        <v>2</v>
      </c>
      <c r="B3" s="57" t="s">
        <v>33</v>
      </c>
      <c r="C3" s="58" t="s">
        <v>135</v>
      </c>
      <c r="D3" s="57" t="s">
        <v>140</v>
      </c>
      <c r="E3" s="59" t="s">
        <v>82</v>
      </c>
      <c r="F3" s="56" t="s">
        <v>137</v>
      </c>
      <c r="G3" s="57" t="s">
        <v>84</v>
      </c>
      <c r="H3" s="60">
        <v>24550000</v>
      </c>
      <c r="I3" s="61">
        <v>2</v>
      </c>
      <c r="J3" s="61" t="s">
        <v>138</v>
      </c>
      <c r="K3" s="62">
        <f t="shared" ref="K3:K42" si="0">H3*I3</f>
        <v>49100000</v>
      </c>
      <c r="L3" s="54" t="s">
        <v>139</v>
      </c>
    </row>
    <row r="4" spans="1:12" s="55" customFormat="1" ht="22.15" hidden="1" customHeight="1" x14ac:dyDescent="0.25">
      <c r="A4" s="56">
        <v>3</v>
      </c>
      <c r="B4" s="57" t="s">
        <v>33</v>
      </c>
      <c r="C4" s="58" t="s">
        <v>135</v>
      </c>
      <c r="D4" s="57" t="s">
        <v>141</v>
      </c>
      <c r="E4" s="59" t="s">
        <v>82</v>
      </c>
      <c r="F4" s="56" t="s">
        <v>137</v>
      </c>
      <c r="G4" s="57" t="s">
        <v>84</v>
      </c>
      <c r="H4" s="60">
        <v>24550000</v>
      </c>
      <c r="I4" s="61">
        <v>2</v>
      </c>
      <c r="J4" s="61" t="s">
        <v>138</v>
      </c>
      <c r="K4" s="62">
        <f t="shared" si="0"/>
        <v>49100000</v>
      </c>
      <c r="L4" s="54" t="s">
        <v>139</v>
      </c>
    </row>
    <row r="5" spans="1:12" s="55" customFormat="1" ht="22.15" hidden="1" customHeight="1" x14ac:dyDescent="0.25">
      <c r="A5" s="56">
        <v>4</v>
      </c>
      <c r="B5" s="57" t="s">
        <v>33</v>
      </c>
      <c r="C5" s="58" t="s">
        <v>142</v>
      </c>
      <c r="D5" s="57" t="s">
        <v>143</v>
      </c>
      <c r="E5" s="59" t="s">
        <v>99</v>
      </c>
      <c r="F5" s="56" t="s">
        <v>144</v>
      </c>
      <c r="G5" s="57" t="s">
        <v>84</v>
      </c>
      <c r="H5" s="60">
        <v>24550000</v>
      </c>
      <c r="I5" s="61">
        <v>1</v>
      </c>
      <c r="J5" s="61" t="s">
        <v>138</v>
      </c>
      <c r="K5" s="62">
        <f t="shared" si="0"/>
        <v>24550000</v>
      </c>
      <c r="L5" s="54" t="s">
        <v>139</v>
      </c>
    </row>
    <row r="6" spans="1:12" s="55" customFormat="1" ht="22.15" hidden="1" customHeight="1" x14ac:dyDescent="0.25">
      <c r="A6" s="56">
        <v>5</v>
      </c>
      <c r="B6" s="57" t="s">
        <v>46</v>
      </c>
      <c r="C6" s="58" t="s">
        <v>135</v>
      </c>
      <c r="D6" s="57" t="s">
        <v>136</v>
      </c>
      <c r="E6" s="59" t="s">
        <v>103</v>
      </c>
      <c r="F6" s="56" t="s">
        <v>144</v>
      </c>
      <c r="G6" s="57" t="s">
        <v>84</v>
      </c>
      <c r="H6" s="60">
        <v>24550000</v>
      </c>
      <c r="I6" s="61">
        <v>2</v>
      </c>
      <c r="J6" s="61" t="s">
        <v>138</v>
      </c>
      <c r="K6" s="62">
        <f t="shared" si="0"/>
        <v>49100000</v>
      </c>
      <c r="L6" s="54" t="s">
        <v>139</v>
      </c>
    </row>
    <row r="7" spans="1:12" s="55" customFormat="1" ht="22.15" hidden="1" customHeight="1" x14ac:dyDescent="0.25">
      <c r="A7" s="56">
        <v>6</v>
      </c>
      <c r="B7" s="57" t="s">
        <v>46</v>
      </c>
      <c r="C7" s="58" t="s">
        <v>135</v>
      </c>
      <c r="D7" s="57" t="s">
        <v>140</v>
      </c>
      <c r="E7" s="59" t="s">
        <v>103</v>
      </c>
      <c r="F7" s="56" t="s">
        <v>144</v>
      </c>
      <c r="G7" s="57" t="s">
        <v>84</v>
      </c>
      <c r="H7" s="60">
        <v>24550000</v>
      </c>
      <c r="I7" s="61">
        <v>2</v>
      </c>
      <c r="J7" s="61" t="s">
        <v>138</v>
      </c>
      <c r="K7" s="62">
        <f t="shared" si="0"/>
        <v>49100000</v>
      </c>
      <c r="L7" s="54" t="s">
        <v>139</v>
      </c>
    </row>
    <row r="8" spans="1:12" s="55" customFormat="1" ht="22.15" hidden="1" customHeight="1" x14ac:dyDescent="0.25">
      <c r="A8" s="56">
        <v>7</v>
      </c>
      <c r="B8" s="57" t="s">
        <v>46</v>
      </c>
      <c r="C8" s="58" t="s">
        <v>135</v>
      </c>
      <c r="D8" s="57" t="s">
        <v>141</v>
      </c>
      <c r="E8" s="59" t="s">
        <v>103</v>
      </c>
      <c r="F8" s="56" t="s">
        <v>144</v>
      </c>
      <c r="G8" s="57" t="s">
        <v>84</v>
      </c>
      <c r="H8" s="60">
        <v>24550000</v>
      </c>
      <c r="I8" s="61">
        <v>2</v>
      </c>
      <c r="J8" s="61" t="s">
        <v>138</v>
      </c>
      <c r="K8" s="62">
        <f t="shared" si="0"/>
        <v>49100000</v>
      </c>
      <c r="L8" s="54" t="s">
        <v>139</v>
      </c>
    </row>
    <row r="9" spans="1:12" s="55" customFormat="1" ht="22.15" hidden="1" customHeight="1" x14ac:dyDescent="0.25">
      <c r="A9" s="56">
        <v>8</v>
      </c>
      <c r="B9" s="57" t="s">
        <v>46</v>
      </c>
      <c r="C9" s="58" t="s">
        <v>142</v>
      </c>
      <c r="D9" s="57" t="s">
        <v>143</v>
      </c>
      <c r="E9" s="59" t="s">
        <v>104</v>
      </c>
      <c r="F9" s="56" t="s">
        <v>144</v>
      </c>
      <c r="G9" s="57" t="s">
        <v>84</v>
      </c>
      <c r="H9" s="60">
        <v>24550000</v>
      </c>
      <c r="I9" s="61">
        <v>1</v>
      </c>
      <c r="J9" s="61" t="s">
        <v>138</v>
      </c>
      <c r="K9" s="62">
        <f t="shared" si="0"/>
        <v>24550000</v>
      </c>
      <c r="L9" s="54" t="s">
        <v>139</v>
      </c>
    </row>
    <row r="10" spans="1:12" s="55" customFormat="1" ht="22.15" customHeight="1" x14ac:dyDescent="0.25">
      <c r="A10" s="56">
        <v>9</v>
      </c>
      <c r="B10" s="57" t="s">
        <v>13</v>
      </c>
      <c r="C10" s="58" t="s">
        <v>145</v>
      </c>
      <c r="D10" s="57" t="s">
        <v>136</v>
      </c>
      <c r="E10" s="59" t="s">
        <v>105</v>
      </c>
      <c r="F10" s="56" t="s">
        <v>137</v>
      </c>
      <c r="G10" s="57" t="s">
        <v>84</v>
      </c>
      <c r="H10" s="60">
        <v>24550000</v>
      </c>
      <c r="I10" s="61">
        <v>2</v>
      </c>
      <c r="J10" s="61" t="s">
        <v>138</v>
      </c>
      <c r="K10" s="62">
        <f t="shared" si="0"/>
        <v>49100000</v>
      </c>
      <c r="L10" s="54" t="s">
        <v>139</v>
      </c>
    </row>
    <row r="11" spans="1:12" s="55" customFormat="1" ht="22.15" customHeight="1" x14ac:dyDescent="0.25">
      <c r="A11" s="56">
        <v>10</v>
      </c>
      <c r="B11" s="57" t="s">
        <v>13</v>
      </c>
      <c r="C11" s="58" t="s">
        <v>145</v>
      </c>
      <c r="D11" s="57" t="s">
        <v>140</v>
      </c>
      <c r="E11" s="59" t="s">
        <v>105</v>
      </c>
      <c r="F11" s="56" t="s">
        <v>137</v>
      </c>
      <c r="G11" s="57" t="s">
        <v>84</v>
      </c>
      <c r="H11" s="60">
        <v>24550000</v>
      </c>
      <c r="I11" s="61">
        <v>2</v>
      </c>
      <c r="J11" s="61" t="s">
        <v>138</v>
      </c>
      <c r="K11" s="62">
        <f t="shared" si="0"/>
        <v>49100000</v>
      </c>
      <c r="L11" s="54" t="s">
        <v>139</v>
      </c>
    </row>
    <row r="12" spans="1:12" s="55" customFormat="1" ht="22.15" customHeight="1" x14ac:dyDescent="0.25">
      <c r="A12" s="56">
        <v>11</v>
      </c>
      <c r="B12" s="57" t="s">
        <v>13</v>
      </c>
      <c r="C12" s="58" t="s">
        <v>145</v>
      </c>
      <c r="D12" s="57" t="s">
        <v>141</v>
      </c>
      <c r="E12" s="59" t="s">
        <v>105</v>
      </c>
      <c r="F12" s="56" t="s">
        <v>137</v>
      </c>
      <c r="G12" s="57" t="s">
        <v>84</v>
      </c>
      <c r="H12" s="60">
        <v>24550000</v>
      </c>
      <c r="I12" s="61">
        <v>2</v>
      </c>
      <c r="J12" s="61" t="s">
        <v>138</v>
      </c>
      <c r="K12" s="62">
        <f t="shared" si="0"/>
        <v>49100000</v>
      </c>
      <c r="L12" s="54" t="s">
        <v>139</v>
      </c>
    </row>
    <row r="13" spans="1:12" s="55" customFormat="1" ht="22.15" customHeight="1" x14ac:dyDescent="0.25">
      <c r="A13" s="56">
        <v>12</v>
      </c>
      <c r="B13" s="57" t="s">
        <v>13</v>
      </c>
      <c r="C13" s="58" t="s">
        <v>145</v>
      </c>
      <c r="D13" s="57" t="s">
        <v>146</v>
      </c>
      <c r="E13" s="59" t="s">
        <v>105</v>
      </c>
      <c r="F13" s="56" t="s">
        <v>137</v>
      </c>
      <c r="G13" s="57" t="s">
        <v>84</v>
      </c>
      <c r="H13" s="60">
        <v>24550000</v>
      </c>
      <c r="I13" s="61">
        <v>2</v>
      </c>
      <c r="J13" s="61" t="s">
        <v>138</v>
      </c>
      <c r="K13" s="62">
        <f t="shared" si="0"/>
        <v>49100000</v>
      </c>
      <c r="L13" s="54" t="s">
        <v>139</v>
      </c>
    </row>
    <row r="14" spans="1:12" s="55" customFormat="1" ht="22.15" customHeight="1" x14ac:dyDescent="0.25">
      <c r="A14" s="56">
        <v>13</v>
      </c>
      <c r="B14" s="57" t="s">
        <v>13</v>
      </c>
      <c r="C14" s="58" t="s">
        <v>147</v>
      </c>
      <c r="D14" s="57" t="s">
        <v>148</v>
      </c>
      <c r="E14" s="59" t="s">
        <v>107</v>
      </c>
      <c r="F14" s="56" t="s">
        <v>144</v>
      </c>
      <c r="G14" s="57" t="s">
        <v>84</v>
      </c>
      <c r="H14" s="60">
        <v>24550000</v>
      </c>
      <c r="I14" s="61">
        <v>1</v>
      </c>
      <c r="J14" s="61" t="s">
        <v>138</v>
      </c>
      <c r="K14" s="62">
        <f t="shared" si="0"/>
        <v>24550000</v>
      </c>
      <c r="L14" s="54" t="s">
        <v>139</v>
      </c>
    </row>
    <row r="15" spans="1:12" s="55" customFormat="1" ht="22.15" hidden="1" customHeight="1" x14ac:dyDescent="0.25">
      <c r="A15" s="56">
        <v>14</v>
      </c>
      <c r="B15" s="57" t="s">
        <v>51</v>
      </c>
      <c r="C15" s="58" t="s">
        <v>149</v>
      </c>
      <c r="D15" s="57" t="s">
        <v>141</v>
      </c>
      <c r="E15" s="59" t="s">
        <v>109</v>
      </c>
      <c r="F15" s="56">
        <v>0</v>
      </c>
      <c r="G15" s="57" t="s">
        <v>84</v>
      </c>
      <c r="H15" s="60">
        <v>24550000</v>
      </c>
      <c r="I15" s="61">
        <v>2</v>
      </c>
      <c r="J15" s="61" t="s">
        <v>138</v>
      </c>
      <c r="K15" s="62">
        <f t="shared" si="0"/>
        <v>49100000</v>
      </c>
      <c r="L15" s="54" t="s">
        <v>139</v>
      </c>
    </row>
    <row r="16" spans="1:12" s="55" customFormat="1" ht="22.15" hidden="1" customHeight="1" x14ac:dyDescent="0.25">
      <c r="A16" s="56">
        <v>15</v>
      </c>
      <c r="B16" s="57" t="s">
        <v>51</v>
      </c>
      <c r="C16" s="58" t="s">
        <v>149</v>
      </c>
      <c r="D16" s="57" t="s">
        <v>150</v>
      </c>
      <c r="E16" s="59" t="s">
        <v>109</v>
      </c>
      <c r="F16" s="56">
        <v>0</v>
      </c>
      <c r="G16" s="57" t="s">
        <v>84</v>
      </c>
      <c r="H16" s="60">
        <v>24550000</v>
      </c>
      <c r="I16" s="61">
        <v>2</v>
      </c>
      <c r="J16" s="61" t="s">
        <v>138</v>
      </c>
      <c r="K16" s="62">
        <f t="shared" si="0"/>
        <v>49100000</v>
      </c>
      <c r="L16" s="54" t="s">
        <v>139</v>
      </c>
    </row>
    <row r="17" spans="1:12" s="55" customFormat="1" ht="22.15" hidden="1" customHeight="1" x14ac:dyDescent="0.25">
      <c r="A17" s="56">
        <v>16</v>
      </c>
      <c r="B17" s="57" t="s">
        <v>51</v>
      </c>
      <c r="C17" s="58" t="s">
        <v>149</v>
      </c>
      <c r="D17" s="57" t="s">
        <v>151</v>
      </c>
      <c r="E17" s="59" t="s">
        <v>109</v>
      </c>
      <c r="F17" s="56">
        <v>0</v>
      </c>
      <c r="G17" s="57" t="s">
        <v>84</v>
      </c>
      <c r="H17" s="60">
        <v>24550000</v>
      </c>
      <c r="I17" s="61">
        <v>2</v>
      </c>
      <c r="J17" s="61" t="s">
        <v>138</v>
      </c>
      <c r="K17" s="62">
        <f t="shared" si="0"/>
        <v>49100000</v>
      </c>
      <c r="L17" s="54" t="s">
        <v>139</v>
      </c>
    </row>
    <row r="18" spans="1:12" s="55" customFormat="1" ht="22.15" hidden="1" customHeight="1" x14ac:dyDescent="0.25">
      <c r="A18" s="56">
        <v>17</v>
      </c>
      <c r="B18" s="57" t="s">
        <v>64</v>
      </c>
      <c r="C18" s="58" t="s">
        <v>152</v>
      </c>
      <c r="D18" s="57" t="s">
        <v>153</v>
      </c>
      <c r="E18" s="59" t="s">
        <v>119</v>
      </c>
      <c r="F18" s="56" t="s">
        <v>154</v>
      </c>
      <c r="G18" s="57" t="s">
        <v>84</v>
      </c>
      <c r="H18" s="60">
        <v>24550000</v>
      </c>
      <c r="I18" s="61">
        <v>2</v>
      </c>
      <c r="J18" s="61" t="s">
        <v>138</v>
      </c>
      <c r="K18" s="62">
        <f t="shared" si="0"/>
        <v>49100000</v>
      </c>
      <c r="L18" s="54" t="s">
        <v>139</v>
      </c>
    </row>
    <row r="19" spans="1:12" s="55" customFormat="1" ht="22.15" hidden="1" customHeight="1" x14ac:dyDescent="0.25">
      <c r="A19" s="56">
        <v>18</v>
      </c>
      <c r="B19" s="57" t="s">
        <v>64</v>
      </c>
      <c r="C19" s="58" t="s">
        <v>152</v>
      </c>
      <c r="D19" s="57" t="s">
        <v>141</v>
      </c>
      <c r="E19" s="59" t="s">
        <v>119</v>
      </c>
      <c r="F19" s="56" t="s">
        <v>154</v>
      </c>
      <c r="G19" s="57" t="s">
        <v>84</v>
      </c>
      <c r="H19" s="60">
        <v>24550000</v>
      </c>
      <c r="I19" s="61">
        <v>2</v>
      </c>
      <c r="J19" s="61" t="s">
        <v>138</v>
      </c>
      <c r="K19" s="62">
        <f t="shared" si="0"/>
        <v>49100000</v>
      </c>
      <c r="L19" s="54" t="s">
        <v>139</v>
      </c>
    </row>
    <row r="20" spans="1:12" s="55" customFormat="1" ht="22.15" hidden="1" customHeight="1" x14ac:dyDescent="0.25">
      <c r="A20" s="56">
        <v>19</v>
      </c>
      <c r="B20" s="57" t="s">
        <v>64</v>
      </c>
      <c r="C20" s="58" t="s">
        <v>152</v>
      </c>
      <c r="D20" s="57" t="s">
        <v>151</v>
      </c>
      <c r="E20" s="59" t="s">
        <v>119</v>
      </c>
      <c r="F20" s="56" t="s">
        <v>154</v>
      </c>
      <c r="G20" s="57" t="s">
        <v>84</v>
      </c>
      <c r="H20" s="60">
        <v>24550000</v>
      </c>
      <c r="I20" s="61">
        <v>2</v>
      </c>
      <c r="J20" s="61" t="s">
        <v>138</v>
      </c>
      <c r="K20" s="62">
        <f t="shared" si="0"/>
        <v>49100000</v>
      </c>
      <c r="L20" s="54" t="s">
        <v>139</v>
      </c>
    </row>
    <row r="21" spans="1:12" s="55" customFormat="1" ht="22.15" hidden="1" customHeight="1" x14ac:dyDescent="0.25">
      <c r="A21" s="56">
        <v>20</v>
      </c>
      <c r="B21" s="57" t="s">
        <v>58</v>
      </c>
      <c r="C21" s="58" t="s">
        <v>152</v>
      </c>
      <c r="D21" s="57" t="s">
        <v>153</v>
      </c>
      <c r="E21" s="59" t="s">
        <v>119</v>
      </c>
      <c r="F21" s="56" t="s">
        <v>154</v>
      </c>
      <c r="G21" s="57" t="s">
        <v>84</v>
      </c>
      <c r="H21" s="60">
        <v>24550000</v>
      </c>
      <c r="I21" s="61">
        <v>2</v>
      </c>
      <c r="J21" s="61" t="s">
        <v>138</v>
      </c>
      <c r="K21" s="62">
        <f t="shared" si="0"/>
        <v>49100000</v>
      </c>
      <c r="L21" s="54" t="s">
        <v>139</v>
      </c>
    </row>
    <row r="22" spans="1:12" s="55" customFormat="1" ht="22.15" hidden="1" customHeight="1" x14ac:dyDescent="0.25">
      <c r="A22" s="56">
        <v>21</v>
      </c>
      <c r="B22" s="57" t="s">
        <v>58</v>
      </c>
      <c r="C22" s="58" t="s">
        <v>152</v>
      </c>
      <c r="D22" s="57" t="s">
        <v>141</v>
      </c>
      <c r="E22" s="59" t="s">
        <v>119</v>
      </c>
      <c r="F22" s="56" t="s">
        <v>154</v>
      </c>
      <c r="G22" s="57" t="s">
        <v>84</v>
      </c>
      <c r="H22" s="60">
        <v>24550000</v>
      </c>
      <c r="I22" s="61">
        <v>2</v>
      </c>
      <c r="J22" s="61" t="s">
        <v>138</v>
      </c>
      <c r="K22" s="62">
        <f t="shared" si="0"/>
        <v>49100000</v>
      </c>
      <c r="L22" s="54" t="s">
        <v>139</v>
      </c>
    </row>
    <row r="23" spans="1:12" s="55" customFormat="1" ht="22.15" hidden="1" customHeight="1" x14ac:dyDescent="0.25">
      <c r="A23" s="56">
        <v>22</v>
      </c>
      <c r="B23" s="57" t="s">
        <v>58</v>
      </c>
      <c r="C23" s="58" t="s">
        <v>152</v>
      </c>
      <c r="D23" s="57" t="s">
        <v>151</v>
      </c>
      <c r="E23" s="59" t="s">
        <v>119</v>
      </c>
      <c r="F23" s="56" t="s">
        <v>154</v>
      </c>
      <c r="G23" s="57" t="s">
        <v>84</v>
      </c>
      <c r="H23" s="60">
        <v>24550000</v>
      </c>
      <c r="I23" s="61">
        <v>2</v>
      </c>
      <c r="J23" s="61" t="s">
        <v>138</v>
      </c>
      <c r="K23" s="62">
        <f t="shared" si="0"/>
        <v>49100000</v>
      </c>
      <c r="L23" s="54" t="s">
        <v>139</v>
      </c>
    </row>
    <row r="24" spans="1:12" s="55" customFormat="1" ht="22.15" hidden="1" customHeight="1" x14ac:dyDescent="0.25">
      <c r="A24" s="56">
        <v>23</v>
      </c>
      <c r="B24" s="57" t="s">
        <v>33</v>
      </c>
      <c r="C24" s="58" t="s">
        <v>135</v>
      </c>
      <c r="D24" s="57" t="s">
        <v>155</v>
      </c>
      <c r="E24" s="59" t="s">
        <v>82</v>
      </c>
      <c r="F24" s="56" t="s">
        <v>137</v>
      </c>
      <c r="G24" s="57" t="s">
        <v>110</v>
      </c>
      <c r="H24" s="60">
        <v>50000000</v>
      </c>
      <c r="I24" s="61">
        <v>2</v>
      </c>
      <c r="J24" s="61" t="s">
        <v>138</v>
      </c>
      <c r="K24" s="62">
        <f t="shared" si="0"/>
        <v>100000000</v>
      </c>
    </row>
    <row r="25" spans="1:12" s="55" customFormat="1" ht="22.15" hidden="1" customHeight="1" x14ac:dyDescent="0.25">
      <c r="A25" s="56">
        <v>24</v>
      </c>
      <c r="B25" s="57" t="s">
        <v>33</v>
      </c>
      <c r="C25" s="58" t="s">
        <v>135</v>
      </c>
      <c r="D25" s="57" t="s">
        <v>156</v>
      </c>
      <c r="E25" s="59" t="s">
        <v>82</v>
      </c>
      <c r="F25" s="56" t="s">
        <v>137</v>
      </c>
      <c r="G25" s="57" t="s">
        <v>110</v>
      </c>
      <c r="H25" s="63">
        <v>49000000</v>
      </c>
      <c r="I25" s="61">
        <v>2</v>
      </c>
      <c r="J25" s="61" t="s">
        <v>138</v>
      </c>
      <c r="K25" s="62">
        <f t="shared" si="0"/>
        <v>98000000</v>
      </c>
    </row>
    <row r="26" spans="1:12" s="55" customFormat="1" ht="22.15" hidden="1" customHeight="1" x14ac:dyDescent="0.25">
      <c r="A26" s="56">
        <v>25</v>
      </c>
      <c r="B26" s="57" t="s">
        <v>33</v>
      </c>
      <c r="C26" s="58" t="s">
        <v>135</v>
      </c>
      <c r="D26" s="57" t="s">
        <v>157</v>
      </c>
      <c r="E26" s="59" t="s">
        <v>82</v>
      </c>
      <c r="F26" s="56" t="s">
        <v>137</v>
      </c>
      <c r="G26" s="57" t="s">
        <v>110</v>
      </c>
      <c r="H26" s="63">
        <v>48000000</v>
      </c>
      <c r="I26" s="61">
        <v>2</v>
      </c>
      <c r="J26" s="61" t="s">
        <v>138</v>
      </c>
      <c r="K26" s="62">
        <f t="shared" si="0"/>
        <v>96000000</v>
      </c>
    </row>
    <row r="27" spans="1:12" s="55" customFormat="1" ht="22.15" hidden="1" customHeight="1" x14ac:dyDescent="0.25">
      <c r="A27" s="56">
        <v>26</v>
      </c>
      <c r="B27" s="57" t="s">
        <v>33</v>
      </c>
      <c r="C27" s="58" t="s">
        <v>142</v>
      </c>
      <c r="D27" s="57" t="s">
        <v>158</v>
      </c>
      <c r="E27" s="59" t="s">
        <v>99</v>
      </c>
      <c r="F27" s="56" t="s">
        <v>144</v>
      </c>
      <c r="G27" s="57" t="s">
        <v>110</v>
      </c>
      <c r="H27" s="63">
        <v>80000000</v>
      </c>
      <c r="I27" s="61">
        <v>2</v>
      </c>
      <c r="J27" s="61" t="s">
        <v>138</v>
      </c>
      <c r="K27" s="62">
        <f t="shared" si="0"/>
        <v>160000000</v>
      </c>
    </row>
    <row r="28" spans="1:12" s="55" customFormat="1" ht="22.15" hidden="1" customHeight="1" x14ac:dyDescent="0.25">
      <c r="A28" s="56">
        <v>27</v>
      </c>
      <c r="B28" s="57" t="s">
        <v>46</v>
      </c>
      <c r="C28" s="58" t="s">
        <v>135</v>
      </c>
      <c r="D28" s="57" t="s">
        <v>155</v>
      </c>
      <c r="E28" s="59" t="s">
        <v>103</v>
      </c>
      <c r="F28" s="56" t="s">
        <v>144</v>
      </c>
      <c r="G28" s="57" t="s">
        <v>110</v>
      </c>
      <c r="H28" s="60">
        <v>50000000</v>
      </c>
      <c r="I28" s="61">
        <v>2</v>
      </c>
      <c r="J28" s="61" t="s">
        <v>138</v>
      </c>
      <c r="K28" s="62">
        <f t="shared" si="0"/>
        <v>100000000</v>
      </c>
    </row>
    <row r="29" spans="1:12" s="55" customFormat="1" ht="22.15" hidden="1" customHeight="1" x14ac:dyDescent="0.25">
      <c r="A29" s="56">
        <v>28</v>
      </c>
      <c r="B29" s="57" t="s">
        <v>46</v>
      </c>
      <c r="C29" s="58" t="s">
        <v>135</v>
      </c>
      <c r="D29" s="57" t="s">
        <v>156</v>
      </c>
      <c r="E29" s="59" t="s">
        <v>103</v>
      </c>
      <c r="F29" s="56" t="s">
        <v>144</v>
      </c>
      <c r="G29" s="57" t="s">
        <v>110</v>
      </c>
      <c r="H29" s="63">
        <v>49000000</v>
      </c>
      <c r="I29" s="61">
        <v>2</v>
      </c>
      <c r="J29" s="61" t="s">
        <v>138</v>
      </c>
      <c r="K29" s="62">
        <f t="shared" si="0"/>
        <v>98000000</v>
      </c>
    </row>
    <row r="30" spans="1:12" s="55" customFormat="1" ht="22.15" hidden="1" customHeight="1" x14ac:dyDescent="0.25">
      <c r="A30" s="56">
        <v>29</v>
      </c>
      <c r="B30" s="57" t="s">
        <v>46</v>
      </c>
      <c r="C30" s="58" t="s">
        <v>135</v>
      </c>
      <c r="D30" s="57" t="s">
        <v>157</v>
      </c>
      <c r="E30" s="59" t="s">
        <v>103</v>
      </c>
      <c r="F30" s="56" t="s">
        <v>144</v>
      </c>
      <c r="G30" s="57" t="s">
        <v>110</v>
      </c>
      <c r="H30" s="63">
        <v>48000000</v>
      </c>
      <c r="I30" s="61">
        <v>2</v>
      </c>
      <c r="J30" s="61" t="s">
        <v>138</v>
      </c>
      <c r="K30" s="62">
        <f t="shared" si="0"/>
        <v>96000000</v>
      </c>
    </row>
    <row r="31" spans="1:12" s="55" customFormat="1" ht="22.15" hidden="1" customHeight="1" x14ac:dyDescent="0.25">
      <c r="A31" s="56">
        <v>30</v>
      </c>
      <c r="B31" s="57" t="s">
        <v>46</v>
      </c>
      <c r="C31" s="58" t="s">
        <v>142</v>
      </c>
      <c r="D31" s="57" t="s">
        <v>158</v>
      </c>
      <c r="E31" s="59" t="s">
        <v>104</v>
      </c>
      <c r="F31" s="56" t="s">
        <v>144</v>
      </c>
      <c r="G31" s="57" t="s">
        <v>110</v>
      </c>
      <c r="H31" s="63">
        <v>80000000</v>
      </c>
      <c r="I31" s="61">
        <v>2</v>
      </c>
      <c r="J31" s="61" t="s">
        <v>138</v>
      </c>
      <c r="K31" s="62">
        <f t="shared" si="0"/>
        <v>160000000</v>
      </c>
    </row>
    <row r="32" spans="1:12" s="55" customFormat="1" ht="22.15" customHeight="1" x14ac:dyDescent="0.25">
      <c r="A32" s="56">
        <v>31</v>
      </c>
      <c r="B32" s="57" t="s">
        <v>13</v>
      </c>
      <c r="C32" s="58" t="s">
        <v>145</v>
      </c>
      <c r="D32" s="57" t="s">
        <v>155</v>
      </c>
      <c r="E32" s="59" t="s">
        <v>105</v>
      </c>
      <c r="F32" s="56" t="s">
        <v>137</v>
      </c>
      <c r="G32" s="57" t="s">
        <v>110</v>
      </c>
      <c r="H32" s="60">
        <v>50000000</v>
      </c>
      <c r="I32" s="61">
        <v>2</v>
      </c>
      <c r="J32" s="61" t="s">
        <v>138</v>
      </c>
      <c r="K32" s="62">
        <f t="shared" si="0"/>
        <v>100000000</v>
      </c>
    </row>
    <row r="33" spans="1:12" s="55" customFormat="1" ht="22.15" customHeight="1" x14ac:dyDescent="0.25">
      <c r="A33" s="56">
        <v>32</v>
      </c>
      <c r="B33" s="57" t="s">
        <v>13</v>
      </c>
      <c r="C33" s="58" t="s">
        <v>145</v>
      </c>
      <c r="D33" s="57" t="s">
        <v>156</v>
      </c>
      <c r="E33" s="59" t="s">
        <v>105</v>
      </c>
      <c r="F33" s="56" t="s">
        <v>137</v>
      </c>
      <c r="G33" s="57" t="s">
        <v>110</v>
      </c>
      <c r="H33" s="63">
        <v>49000000</v>
      </c>
      <c r="I33" s="61">
        <v>2</v>
      </c>
      <c r="J33" s="61" t="s">
        <v>138</v>
      </c>
      <c r="K33" s="62">
        <f t="shared" si="0"/>
        <v>98000000</v>
      </c>
    </row>
    <row r="34" spans="1:12" s="55" customFormat="1" ht="22.15" customHeight="1" x14ac:dyDescent="0.25">
      <c r="A34" s="56">
        <v>33</v>
      </c>
      <c r="B34" s="57" t="s">
        <v>13</v>
      </c>
      <c r="C34" s="58" t="s">
        <v>145</v>
      </c>
      <c r="D34" s="57" t="s">
        <v>157</v>
      </c>
      <c r="E34" s="59" t="s">
        <v>105</v>
      </c>
      <c r="F34" s="56" t="s">
        <v>137</v>
      </c>
      <c r="G34" s="57" t="s">
        <v>110</v>
      </c>
      <c r="H34" s="63">
        <v>48000000</v>
      </c>
      <c r="I34" s="61">
        <v>2</v>
      </c>
      <c r="J34" s="61" t="s">
        <v>138</v>
      </c>
      <c r="K34" s="62">
        <f t="shared" si="0"/>
        <v>96000000</v>
      </c>
    </row>
    <row r="35" spans="1:12" s="55" customFormat="1" ht="22.15" customHeight="1" x14ac:dyDescent="0.25">
      <c r="A35" s="56">
        <v>34</v>
      </c>
      <c r="B35" s="57" t="s">
        <v>13</v>
      </c>
      <c r="C35" s="58" t="s">
        <v>145</v>
      </c>
      <c r="D35" s="57" t="s">
        <v>151</v>
      </c>
      <c r="E35" s="59" t="s">
        <v>105</v>
      </c>
      <c r="F35" s="56" t="s">
        <v>137</v>
      </c>
      <c r="G35" s="57" t="s">
        <v>110</v>
      </c>
      <c r="H35" s="63">
        <v>80000000</v>
      </c>
      <c r="I35" s="61">
        <v>2</v>
      </c>
      <c r="J35" s="61" t="s">
        <v>138</v>
      </c>
      <c r="K35" s="62">
        <f t="shared" si="0"/>
        <v>160000000</v>
      </c>
    </row>
    <row r="36" spans="1:12" s="55" customFormat="1" ht="22.15" customHeight="1" x14ac:dyDescent="0.25">
      <c r="A36" s="56">
        <v>35</v>
      </c>
      <c r="B36" s="57" t="s">
        <v>13</v>
      </c>
      <c r="C36" s="58" t="s">
        <v>147</v>
      </c>
      <c r="D36" s="57" t="s">
        <v>159</v>
      </c>
      <c r="E36" s="59" t="s">
        <v>107</v>
      </c>
      <c r="F36" s="56" t="s">
        <v>144</v>
      </c>
      <c r="G36" s="57" t="s">
        <v>110</v>
      </c>
      <c r="H36" s="63">
        <v>49000000</v>
      </c>
      <c r="I36" s="61">
        <v>2</v>
      </c>
      <c r="J36" s="61" t="s">
        <v>138</v>
      </c>
      <c r="K36" s="62">
        <f t="shared" si="0"/>
        <v>98000000</v>
      </c>
    </row>
    <row r="37" spans="1:12" s="55" customFormat="1" ht="22.15" hidden="1" customHeight="1" x14ac:dyDescent="0.25">
      <c r="A37" s="56">
        <v>36</v>
      </c>
      <c r="B37" s="57" t="s">
        <v>64</v>
      </c>
      <c r="C37" s="58" t="s">
        <v>152</v>
      </c>
      <c r="D37" s="57" t="s">
        <v>160</v>
      </c>
      <c r="E37" s="59" t="s">
        <v>119</v>
      </c>
      <c r="F37" s="56" t="s">
        <v>154</v>
      </c>
      <c r="G37" s="57" t="s">
        <v>110</v>
      </c>
      <c r="H37" s="63">
        <v>49000000</v>
      </c>
      <c r="I37" s="61">
        <v>2</v>
      </c>
      <c r="J37" s="61" t="s">
        <v>138</v>
      </c>
      <c r="K37" s="62">
        <f t="shared" si="0"/>
        <v>98000000</v>
      </c>
    </row>
    <row r="38" spans="1:12" s="55" customFormat="1" ht="22.15" hidden="1" customHeight="1" x14ac:dyDescent="0.25">
      <c r="A38" s="56">
        <v>37</v>
      </c>
      <c r="B38" s="57" t="s">
        <v>64</v>
      </c>
      <c r="C38" s="58" t="s">
        <v>152</v>
      </c>
      <c r="D38" s="57" t="s">
        <v>157</v>
      </c>
      <c r="E38" s="59" t="s">
        <v>119</v>
      </c>
      <c r="F38" s="56" t="s">
        <v>154</v>
      </c>
      <c r="G38" s="57" t="s">
        <v>110</v>
      </c>
      <c r="H38" s="63">
        <v>49000000</v>
      </c>
      <c r="I38" s="61">
        <v>2</v>
      </c>
      <c r="J38" s="61" t="s">
        <v>138</v>
      </c>
      <c r="K38" s="62">
        <f t="shared" si="0"/>
        <v>98000000</v>
      </c>
    </row>
    <row r="39" spans="1:12" s="55" customFormat="1" ht="22.15" hidden="1" customHeight="1" x14ac:dyDescent="0.25">
      <c r="A39" s="56">
        <v>38</v>
      </c>
      <c r="B39" s="57" t="s">
        <v>64</v>
      </c>
      <c r="C39" s="58" t="s">
        <v>152</v>
      </c>
      <c r="D39" s="57" t="s">
        <v>161</v>
      </c>
      <c r="E39" s="59" t="s">
        <v>119</v>
      </c>
      <c r="F39" s="56" t="s">
        <v>154</v>
      </c>
      <c r="G39" s="57" t="s">
        <v>110</v>
      </c>
      <c r="H39" s="63">
        <v>49000000</v>
      </c>
      <c r="I39" s="61">
        <v>2</v>
      </c>
      <c r="J39" s="61" t="s">
        <v>138</v>
      </c>
      <c r="K39" s="62">
        <f t="shared" si="0"/>
        <v>98000000</v>
      </c>
    </row>
    <row r="40" spans="1:12" s="55" customFormat="1" ht="22.15" hidden="1" customHeight="1" x14ac:dyDescent="0.25">
      <c r="A40" s="56">
        <v>39</v>
      </c>
      <c r="B40" s="57" t="s">
        <v>58</v>
      </c>
      <c r="C40" s="58" t="s">
        <v>152</v>
      </c>
      <c r="D40" s="57" t="s">
        <v>160</v>
      </c>
      <c r="E40" s="59" t="s">
        <v>119</v>
      </c>
      <c r="F40" s="56" t="s">
        <v>154</v>
      </c>
      <c r="G40" s="57" t="s">
        <v>110</v>
      </c>
      <c r="H40" s="63">
        <v>49000000</v>
      </c>
      <c r="I40" s="61">
        <v>2</v>
      </c>
      <c r="J40" s="61" t="s">
        <v>138</v>
      </c>
      <c r="K40" s="62">
        <f t="shared" si="0"/>
        <v>98000000</v>
      </c>
    </row>
    <row r="41" spans="1:12" s="55" customFormat="1" ht="22.15" hidden="1" customHeight="1" x14ac:dyDescent="0.25">
      <c r="A41" s="56">
        <v>40</v>
      </c>
      <c r="B41" s="57" t="s">
        <v>58</v>
      </c>
      <c r="C41" s="58" t="s">
        <v>152</v>
      </c>
      <c r="D41" s="57" t="s">
        <v>157</v>
      </c>
      <c r="E41" s="59" t="s">
        <v>119</v>
      </c>
      <c r="F41" s="56" t="s">
        <v>154</v>
      </c>
      <c r="G41" s="57" t="s">
        <v>110</v>
      </c>
      <c r="H41" s="63">
        <v>49000000</v>
      </c>
      <c r="I41" s="61">
        <v>2</v>
      </c>
      <c r="J41" s="61" t="s">
        <v>138</v>
      </c>
      <c r="K41" s="62">
        <f t="shared" si="0"/>
        <v>98000000</v>
      </c>
    </row>
    <row r="42" spans="1:12" s="55" customFormat="1" ht="22.15" hidden="1" customHeight="1" x14ac:dyDescent="0.25">
      <c r="A42" s="56">
        <v>41</v>
      </c>
      <c r="B42" s="57" t="s">
        <v>58</v>
      </c>
      <c r="C42" s="58" t="s">
        <v>152</v>
      </c>
      <c r="D42" s="57" t="s">
        <v>161</v>
      </c>
      <c r="E42" s="59" t="s">
        <v>119</v>
      </c>
      <c r="F42" s="56" t="s">
        <v>154</v>
      </c>
      <c r="G42" s="57" t="s">
        <v>110</v>
      </c>
      <c r="H42" s="63">
        <v>49000000</v>
      </c>
      <c r="I42" s="61">
        <v>2</v>
      </c>
      <c r="J42" s="61" t="s">
        <v>138</v>
      </c>
      <c r="K42" s="62">
        <f t="shared" si="0"/>
        <v>98000000</v>
      </c>
    </row>
    <row r="43" spans="1:12" s="55" customFormat="1" ht="22.15" hidden="1" customHeight="1" x14ac:dyDescent="0.25">
      <c r="A43" s="56">
        <v>42</v>
      </c>
      <c r="B43" s="57" t="s">
        <v>33</v>
      </c>
      <c r="C43" s="58" t="s">
        <v>135</v>
      </c>
      <c r="D43" s="57" t="s">
        <v>162</v>
      </c>
      <c r="E43" s="59" t="s">
        <v>82</v>
      </c>
      <c r="F43" s="56" t="s">
        <v>137</v>
      </c>
      <c r="G43" s="57" t="s">
        <v>113</v>
      </c>
      <c r="H43" s="64">
        <v>55000000</v>
      </c>
      <c r="I43" s="61">
        <v>2</v>
      </c>
      <c r="J43" s="61" t="s">
        <v>138</v>
      </c>
      <c r="K43" s="62">
        <f>H43*I43</f>
        <v>110000000</v>
      </c>
      <c r="L43" s="54" t="s">
        <v>139</v>
      </c>
    </row>
    <row r="44" spans="1:12" s="55" customFormat="1" ht="22.15" hidden="1" customHeight="1" x14ac:dyDescent="0.25">
      <c r="A44" s="56">
        <v>43</v>
      </c>
      <c r="B44" s="57" t="s">
        <v>33</v>
      </c>
      <c r="C44" s="58" t="s">
        <v>135</v>
      </c>
      <c r="D44" s="57" t="s">
        <v>163</v>
      </c>
      <c r="E44" s="59" t="s">
        <v>82</v>
      </c>
      <c r="F44" s="56" t="s">
        <v>137</v>
      </c>
      <c r="G44" s="57" t="s">
        <v>113</v>
      </c>
      <c r="H44" s="64">
        <v>85000000</v>
      </c>
      <c r="I44" s="61">
        <v>2</v>
      </c>
      <c r="J44" s="61" t="s">
        <v>138</v>
      </c>
      <c r="K44" s="62">
        <f t="shared" ref="K44:K107" si="1">H44*I44</f>
        <v>170000000</v>
      </c>
      <c r="L44" s="54" t="s">
        <v>139</v>
      </c>
    </row>
    <row r="45" spans="1:12" s="55" customFormat="1" ht="22.15" hidden="1" customHeight="1" x14ac:dyDescent="0.25">
      <c r="A45" s="56">
        <v>44</v>
      </c>
      <c r="B45" s="57" t="s">
        <v>33</v>
      </c>
      <c r="C45" s="58" t="s">
        <v>135</v>
      </c>
      <c r="D45" s="57" t="s">
        <v>164</v>
      </c>
      <c r="E45" s="59" t="s">
        <v>82</v>
      </c>
      <c r="F45" s="56" t="s">
        <v>137</v>
      </c>
      <c r="G45" s="57" t="s">
        <v>113</v>
      </c>
      <c r="H45" s="64">
        <v>55000000</v>
      </c>
      <c r="I45" s="61">
        <v>2</v>
      </c>
      <c r="J45" s="61" t="s">
        <v>138</v>
      </c>
      <c r="K45" s="62">
        <f t="shared" si="1"/>
        <v>110000000</v>
      </c>
      <c r="L45" s="54" t="s">
        <v>139</v>
      </c>
    </row>
    <row r="46" spans="1:12" s="55" customFormat="1" ht="22.15" hidden="1" customHeight="1" x14ac:dyDescent="0.25">
      <c r="A46" s="56">
        <v>45</v>
      </c>
      <c r="B46" s="57" t="s">
        <v>33</v>
      </c>
      <c r="C46" s="58" t="s">
        <v>142</v>
      </c>
      <c r="D46" s="57" t="s">
        <v>165</v>
      </c>
      <c r="E46" s="59" t="s">
        <v>99</v>
      </c>
      <c r="F46" s="56" t="s">
        <v>144</v>
      </c>
      <c r="G46" s="57" t="s">
        <v>113</v>
      </c>
      <c r="H46" s="64">
        <v>85000000</v>
      </c>
      <c r="I46" s="61">
        <v>1</v>
      </c>
      <c r="J46" s="61" t="s">
        <v>138</v>
      </c>
      <c r="K46" s="62">
        <f t="shared" si="1"/>
        <v>85000000</v>
      </c>
      <c r="L46" s="54" t="s">
        <v>139</v>
      </c>
    </row>
    <row r="47" spans="1:12" s="55" customFormat="1" ht="22.15" hidden="1" customHeight="1" x14ac:dyDescent="0.25">
      <c r="A47" s="56">
        <v>46</v>
      </c>
      <c r="B47" s="57" t="s">
        <v>46</v>
      </c>
      <c r="C47" s="58" t="s">
        <v>135</v>
      </c>
      <c r="D47" s="57" t="s">
        <v>162</v>
      </c>
      <c r="E47" s="59" t="s">
        <v>103</v>
      </c>
      <c r="F47" s="56" t="s">
        <v>144</v>
      </c>
      <c r="G47" s="57" t="s">
        <v>113</v>
      </c>
      <c r="H47" s="64">
        <v>55000000</v>
      </c>
      <c r="I47" s="61">
        <v>2</v>
      </c>
      <c r="J47" s="61" t="s">
        <v>138</v>
      </c>
      <c r="K47" s="62">
        <f t="shared" si="1"/>
        <v>110000000</v>
      </c>
      <c r="L47" s="54" t="s">
        <v>139</v>
      </c>
    </row>
    <row r="48" spans="1:12" s="55" customFormat="1" ht="22.15" hidden="1" customHeight="1" x14ac:dyDescent="0.25">
      <c r="A48" s="56">
        <v>47</v>
      </c>
      <c r="B48" s="57" t="s">
        <v>46</v>
      </c>
      <c r="C48" s="58" t="s">
        <v>135</v>
      </c>
      <c r="D48" s="57" t="s">
        <v>163</v>
      </c>
      <c r="E48" s="59" t="s">
        <v>103</v>
      </c>
      <c r="F48" s="56" t="s">
        <v>144</v>
      </c>
      <c r="G48" s="57" t="s">
        <v>113</v>
      </c>
      <c r="H48" s="64">
        <v>85000000</v>
      </c>
      <c r="I48" s="61">
        <v>2</v>
      </c>
      <c r="J48" s="61" t="s">
        <v>138</v>
      </c>
      <c r="K48" s="62">
        <f t="shared" si="1"/>
        <v>170000000</v>
      </c>
      <c r="L48" s="54" t="s">
        <v>139</v>
      </c>
    </row>
    <row r="49" spans="1:12" s="55" customFormat="1" ht="22.15" hidden="1" customHeight="1" x14ac:dyDescent="0.25">
      <c r="A49" s="56">
        <v>48</v>
      </c>
      <c r="B49" s="57" t="s">
        <v>46</v>
      </c>
      <c r="C49" s="58" t="s">
        <v>135</v>
      </c>
      <c r="D49" s="57" t="s">
        <v>164</v>
      </c>
      <c r="E49" s="59" t="s">
        <v>103</v>
      </c>
      <c r="F49" s="56" t="s">
        <v>144</v>
      </c>
      <c r="G49" s="57" t="s">
        <v>113</v>
      </c>
      <c r="H49" s="64">
        <v>55000000</v>
      </c>
      <c r="I49" s="61">
        <v>2</v>
      </c>
      <c r="J49" s="61" t="s">
        <v>138</v>
      </c>
      <c r="K49" s="62">
        <f t="shared" si="1"/>
        <v>110000000</v>
      </c>
      <c r="L49" s="54" t="s">
        <v>139</v>
      </c>
    </row>
    <row r="50" spans="1:12" s="55" customFormat="1" ht="22.15" hidden="1" customHeight="1" x14ac:dyDescent="0.25">
      <c r="A50" s="56">
        <v>49</v>
      </c>
      <c r="B50" s="57" t="s">
        <v>46</v>
      </c>
      <c r="C50" s="58" t="s">
        <v>142</v>
      </c>
      <c r="D50" s="57" t="s">
        <v>165</v>
      </c>
      <c r="E50" s="59" t="s">
        <v>104</v>
      </c>
      <c r="F50" s="56" t="s">
        <v>144</v>
      </c>
      <c r="G50" s="57" t="s">
        <v>113</v>
      </c>
      <c r="H50" s="65">
        <v>85000000</v>
      </c>
      <c r="I50" s="61">
        <v>1</v>
      </c>
      <c r="J50" s="61" t="s">
        <v>138</v>
      </c>
      <c r="K50" s="62">
        <f t="shared" si="1"/>
        <v>85000000</v>
      </c>
      <c r="L50" s="54" t="s">
        <v>139</v>
      </c>
    </row>
    <row r="51" spans="1:12" s="55" customFormat="1" ht="22.15" customHeight="1" x14ac:dyDescent="0.25">
      <c r="A51" s="56">
        <v>50</v>
      </c>
      <c r="B51" s="57" t="s">
        <v>13</v>
      </c>
      <c r="C51" s="58" t="s">
        <v>145</v>
      </c>
      <c r="D51" s="57" t="s">
        <v>162</v>
      </c>
      <c r="E51" s="59" t="s">
        <v>105</v>
      </c>
      <c r="F51" s="56" t="s">
        <v>137</v>
      </c>
      <c r="G51" s="57" t="s">
        <v>113</v>
      </c>
      <c r="H51" s="65">
        <v>55000000</v>
      </c>
      <c r="I51" s="61">
        <v>2</v>
      </c>
      <c r="J51" s="61" t="s">
        <v>138</v>
      </c>
      <c r="K51" s="62">
        <f t="shared" si="1"/>
        <v>110000000</v>
      </c>
      <c r="L51" s="54" t="s">
        <v>139</v>
      </c>
    </row>
    <row r="52" spans="1:12" s="55" customFormat="1" ht="22.15" customHeight="1" x14ac:dyDescent="0.25">
      <c r="A52" s="56">
        <v>51</v>
      </c>
      <c r="B52" s="57" t="s">
        <v>13</v>
      </c>
      <c r="C52" s="58" t="s">
        <v>145</v>
      </c>
      <c r="D52" s="57" t="s">
        <v>163</v>
      </c>
      <c r="E52" s="59" t="s">
        <v>105</v>
      </c>
      <c r="F52" s="56" t="s">
        <v>137</v>
      </c>
      <c r="G52" s="57" t="s">
        <v>113</v>
      </c>
      <c r="H52" s="65">
        <v>85000000</v>
      </c>
      <c r="I52" s="61">
        <v>2</v>
      </c>
      <c r="J52" s="61" t="s">
        <v>138</v>
      </c>
      <c r="K52" s="62">
        <f t="shared" si="1"/>
        <v>170000000</v>
      </c>
      <c r="L52" s="54" t="s">
        <v>139</v>
      </c>
    </row>
    <row r="53" spans="1:12" s="55" customFormat="1" ht="22.15" customHeight="1" x14ac:dyDescent="0.25">
      <c r="A53" s="56">
        <v>52</v>
      </c>
      <c r="B53" s="57" t="s">
        <v>13</v>
      </c>
      <c r="C53" s="58" t="s">
        <v>145</v>
      </c>
      <c r="D53" s="57" t="s">
        <v>164</v>
      </c>
      <c r="E53" s="59" t="s">
        <v>105</v>
      </c>
      <c r="F53" s="56" t="s">
        <v>137</v>
      </c>
      <c r="G53" s="57" t="s">
        <v>113</v>
      </c>
      <c r="H53" s="65">
        <v>55000000</v>
      </c>
      <c r="I53" s="61">
        <v>2</v>
      </c>
      <c r="J53" s="61" t="s">
        <v>138</v>
      </c>
      <c r="K53" s="62">
        <f t="shared" si="1"/>
        <v>110000000</v>
      </c>
      <c r="L53" s="54" t="s">
        <v>139</v>
      </c>
    </row>
    <row r="54" spans="1:12" s="55" customFormat="1" ht="22.15" customHeight="1" x14ac:dyDescent="0.25">
      <c r="A54" s="56">
        <v>53</v>
      </c>
      <c r="B54" s="57" t="s">
        <v>13</v>
      </c>
      <c r="C54" s="58" t="s">
        <v>145</v>
      </c>
      <c r="D54" s="57" t="s">
        <v>166</v>
      </c>
      <c r="E54" s="59" t="s">
        <v>105</v>
      </c>
      <c r="F54" s="56" t="s">
        <v>137</v>
      </c>
      <c r="G54" s="57" t="s">
        <v>113</v>
      </c>
      <c r="H54" s="65">
        <v>85000000</v>
      </c>
      <c r="I54" s="61">
        <v>2</v>
      </c>
      <c r="J54" s="61" t="s">
        <v>138</v>
      </c>
      <c r="K54" s="62">
        <f t="shared" si="1"/>
        <v>170000000</v>
      </c>
      <c r="L54" s="54" t="s">
        <v>139</v>
      </c>
    </row>
    <row r="55" spans="1:12" s="55" customFormat="1" ht="22.15" customHeight="1" x14ac:dyDescent="0.25">
      <c r="A55" s="56">
        <v>54</v>
      </c>
      <c r="B55" s="57" t="s">
        <v>13</v>
      </c>
      <c r="C55" s="58" t="s">
        <v>147</v>
      </c>
      <c r="D55" s="57" t="s">
        <v>167</v>
      </c>
      <c r="E55" s="59" t="s">
        <v>107</v>
      </c>
      <c r="F55" s="56" t="s">
        <v>144</v>
      </c>
      <c r="G55" s="57" t="s">
        <v>113</v>
      </c>
      <c r="H55" s="65">
        <v>55000000</v>
      </c>
      <c r="I55" s="61">
        <v>1</v>
      </c>
      <c r="J55" s="61" t="s">
        <v>138</v>
      </c>
      <c r="K55" s="62">
        <f t="shared" si="1"/>
        <v>55000000</v>
      </c>
      <c r="L55" s="54" t="s">
        <v>139</v>
      </c>
    </row>
    <row r="56" spans="1:12" s="55" customFormat="1" ht="22.15" hidden="1" customHeight="1" x14ac:dyDescent="0.25">
      <c r="A56" s="56">
        <v>55</v>
      </c>
      <c r="B56" s="57" t="s">
        <v>64</v>
      </c>
      <c r="C56" s="58" t="s">
        <v>152</v>
      </c>
      <c r="D56" s="57" t="s">
        <v>168</v>
      </c>
      <c r="E56" s="59" t="s">
        <v>119</v>
      </c>
      <c r="F56" s="56" t="s">
        <v>154</v>
      </c>
      <c r="G56" s="57" t="s">
        <v>113</v>
      </c>
      <c r="H56" s="65">
        <v>85000000</v>
      </c>
      <c r="I56" s="61">
        <v>2</v>
      </c>
      <c r="J56" s="61" t="s">
        <v>138</v>
      </c>
      <c r="K56" s="62">
        <f t="shared" si="1"/>
        <v>170000000</v>
      </c>
      <c r="L56" s="54" t="s">
        <v>139</v>
      </c>
    </row>
    <row r="57" spans="1:12" s="55" customFormat="1" ht="22.15" hidden="1" customHeight="1" x14ac:dyDescent="0.25">
      <c r="A57" s="56">
        <v>56</v>
      </c>
      <c r="B57" s="57" t="s">
        <v>64</v>
      </c>
      <c r="C57" s="58" t="s">
        <v>152</v>
      </c>
      <c r="D57" s="57" t="s">
        <v>164</v>
      </c>
      <c r="E57" s="59" t="s">
        <v>119</v>
      </c>
      <c r="F57" s="56" t="s">
        <v>154</v>
      </c>
      <c r="G57" s="57" t="s">
        <v>113</v>
      </c>
      <c r="H57" s="63">
        <v>55000000</v>
      </c>
      <c r="I57" s="61">
        <v>2</v>
      </c>
      <c r="J57" s="61" t="s">
        <v>138</v>
      </c>
      <c r="K57" s="62">
        <f t="shared" si="1"/>
        <v>110000000</v>
      </c>
      <c r="L57" s="54" t="s">
        <v>139</v>
      </c>
    </row>
    <row r="58" spans="1:12" s="55" customFormat="1" ht="22.15" hidden="1" customHeight="1" x14ac:dyDescent="0.25">
      <c r="A58" s="56">
        <v>57</v>
      </c>
      <c r="B58" s="57" t="s">
        <v>64</v>
      </c>
      <c r="C58" s="58" t="s">
        <v>152</v>
      </c>
      <c r="D58" s="57" t="s">
        <v>146</v>
      </c>
      <c r="E58" s="59" t="s">
        <v>119</v>
      </c>
      <c r="F58" s="56" t="s">
        <v>154</v>
      </c>
      <c r="G58" s="57" t="s">
        <v>113</v>
      </c>
      <c r="H58" s="63">
        <v>85000000</v>
      </c>
      <c r="I58" s="61">
        <v>2</v>
      </c>
      <c r="J58" s="61" t="s">
        <v>138</v>
      </c>
      <c r="K58" s="62">
        <f t="shared" si="1"/>
        <v>170000000</v>
      </c>
      <c r="L58" s="54" t="s">
        <v>139</v>
      </c>
    </row>
    <row r="59" spans="1:12" s="55" customFormat="1" ht="22.15" hidden="1" customHeight="1" x14ac:dyDescent="0.25">
      <c r="A59" s="56">
        <v>58</v>
      </c>
      <c r="B59" s="57" t="s">
        <v>58</v>
      </c>
      <c r="C59" s="58" t="s">
        <v>152</v>
      </c>
      <c r="D59" s="57" t="s">
        <v>168</v>
      </c>
      <c r="E59" s="59" t="s">
        <v>119</v>
      </c>
      <c r="F59" s="56" t="s">
        <v>154</v>
      </c>
      <c r="G59" s="57" t="s">
        <v>113</v>
      </c>
      <c r="H59" s="63">
        <v>55000000</v>
      </c>
      <c r="I59" s="61">
        <v>2</v>
      </c>
      <c r="J59" s="61" t="s">
        <v>138</v>
      </c>
      <c r="K59" s="62">
        <f t="shared" si="1"/>
        <v>110000000</v>
      </c>
      <c r="L59" s="54" t="s">
        <v>139</v>
      </c>
    </row>
    <row r="60" spans="1:12" s="55" customFormat="1" ht="22.15" hidden="1" customHeight="1" x14ac:dyDescent="0.25">
      <c r="A60" s="56">
        <v>59</v>
      </c>
      <c r="B60" s="57" t="s">
        <v>58</v>
      </c>
      <c r="C60" s="58" t="s">
        <v>152</v>
      </c>
      <c r="D60" s="57" t="s">
        <v>164</v>
      </c>
      <c r="E60" s="59" t="s">
        <v>119</v>
      </c>
      <c r="F60" s="56" t="s">
        <v>154</v>
      </c>
      <c r="G60" s="57" t="s">
        <v>113</v>
      </c>
      <c r="H60" s="63">
        <v>85000000</v>
      </c>
      <c r="I60" s="61">
        <v>2</v>
      </c>
      <c r="J60" s="61" t="s">
        <v>138</v>
      </c>
      <c r="K60" s="62">
        <f t="shared" si="1"/>
        <v>170000000</v>
      </c>
      <c r="L60" s="54" t="s">
        <v>139</v>
      </c>
    </row>
    <row r="61" spans="1:12" s="55" customFormat="1" ht="22.15" hidden="1" customHeight="1" x14ac:dyDescent="0.25">
      <c r="A61" s="56">
        <v>60</v>
      </c>
      <c r="B61" s="57" t="s">
        <v>58</v>
      </c>
      <c r="C61" s="58" t="s">
        <v>152</v>
      </c>
      <c r="D61" s="57" t="s">
        <v>146</v>
      </c>
      <c r="E61" s="59" t="s">
        <v>119</v>
      </c>
      <c r="F61" s="56" t="s">
        <v>154</v>
      </c>
      <c r="G61" s="57" t="s">
        <v>113</v>
      </c>
      <c r="H61" s="63">
        <v>55000000</v>
      </c>
      <c r="I61" s="61">
        <v>2</v>
      </c>
      <c r="J61" s="61" t="s">
        <v>138</v>
      </c>
      <c r="K61" s="62">
        <f t="shared" si="1"/>
        <v>110000000</v>
      </c>
      <c r="L61" s="54" t="s">
        <v>139</v>
      </c>
    </row>
    <row r="62" spans="1:12" s="55" customFormat="1" ht="22.15" hidden="1" customHeight="1" x14ac:dyDescent="0.25">
      <c r="A62" s="56">
        <v>61</v>
      </c>
      <c r="B62" s="57" t="s">
        <v>33</v>
      </c>
      <c r="C62" s="66" t="s">
        <v>169</v>
      </c>
      <c r="D62" s="57" t="s">
        <v>170</v>
      </c>
      <c r="E62" s="59" t="s">
        <v>82</v>
      </c>
      <c r="F62" s="56">
        <v>3</v>
      </c>
      <c r="G62" s="57" t="s">
        <v>171</v>
      </c>
      <c r="H62" s="63">
        <v>1600000</v>
      </c>
      <c r="I62" s="61">
        <v>8</v>
      </c>
      <c r="J62" s="61" t="s">
        <v>138</v>
      </c>
      <c r="K62" s="62">
        <f t="shared" si="1"/>
        <v>12800000</v>
      </c>
    </row>
    <row r="63" spans="1:12" s="55" customFormat="1" ht="22.15" hidden="1" customHeight="1" x14ac:dyDescent="0.25">
      <c r="A63" s="56">
        <v>62</v>
      </c>
      <c r="B63" s="57" t="s">
        <v>33</v>
      </c>
      <c r="C63" s="66" t="s">
        <v>169</v>
      </c>
      <c r="D63" s="57" t="s">
        <v>172</v>
      </c>
      <c r="E63" s="59" t="s">
        <v>82</v>
      </c>
      <c r="F63" s="56">
        <v>3</v>
      </c>
      <c r="G63" s="57" t="s">
        <v>171</v>
      </c>
      <c r="H63" s="63">
        <v>1600000</v>
      </c>
      <c r="I63" s="61">
        <v>12</v>
      </c>
      <c r="J63" s="61" t="s">
        <v>138</v>
      </c>
      <c r="K63" s="62">
        <f t="shared" si="1"/>
        <v>19200000</v>
      </c>
    </row>
    <row r="64" spans="1:12" s="55" customFormat="1" ht="22.15" hidden="1" customHeight="1" x14ac:dyDescent="0.25">
      <c r="A64" s="56">
        <v>63</v>
      </c>
      <c r="B64" s="57" t="s">
        <v>33</v>
      </c>
      <c r="C64" s="66" t="s">
        <v>169</v>
      </c>
      <c r="D64" s="57" t="s">
        <v>173</v>
      </c>
      <c r="E64" s="59" t="s">
        <v>82</v>
      </c>
      <c r="F64" s="56">
        <v>3</v>
      </c>
      <c r="G64" s="57" t="s">
        <v>171</v>
      </c>
      <c r="H64" s="63">
        <v>1600000</v>
      </c>
      <c r="I64" s="61">
        <v>8</v>
      </c>
      <c r="J64" s="61" t="s">
        <v>138</v>
      </c>
      <c r="K64" s="62">
        <f t="shared" si="1"/>
        <v>12800000</v>
      </c>
    </row>
    <row r="65" spans="1:11" s="55" customFormat="1" ht="22.15" hidden="1" customHeight="1" x14ac:dyDescent="0.25">
      <c r="A65" s="56">
        <v>64</v>
      </c>
      <c r="B65" s="57" t="s">
        <v>46</v>
      </c>
      <c r="C65" s="66" t="s">
        <v>174</v>
      </c>
      <c r="D65" s="57" t="s">
        <v>170</v>
      </c>
      <c r="E65" s="59" t="s">
        <v>103</v>
      </c>
      <c r="F65" s="56">
        <v>2</v>
      </c>
      <c r="G65" s="57" t="s">
        <v>171</v>
      </c>
      <c r="H65" s="63">
        <v>1600000</v>
      </c>
      <c r="I65" s="61">
        <v>8</v>
      </c>
      <c r="J65" s="61" t="s">
        <v>138</v>
      </c>
      <c r="K65" s="62">
        <f t="shared" si="1"/>
        <v>12800000</v>
      </c>
    </row>
    <row r="66" spans="1:11" s="55" customFormat="1" ht="22.15" hidden="1" customHeight="1" x14ac:dyDescent="0.25">
      <c r="A66" s="56">
        <v>65</v>
      </c>
      <c r="B66" s="57" t="s">
        <v>46</v>
      </c>
      <c r="C66" s="66" t="s">
        <v>174</v>
      </c>
      <c r="D66" s="57" t="s">
        <v>172</v>
      </c>
      <c r="E66" s="59" t="s">
        <v>103</v>
      </c>
      <c r="F66" s="56">
        <v>2</v>
      </c>
      <c r="G66" s="57" t="s">
        <v>171</v>
      </c>
      <c r="H66" s="63">
        <v>1800000</v>
      </c>
      <c r="I66" s="61">
        <v>12</v>
      </c>
      <c r="J66" s="61" t="s">
        <v>138</v>
      </c>
      <c r="K66" s="62">
        <f t="shared" si="1"/>
        <v>21600000</v>
      </c>
    </row>
    <row r="67" spans="1:11" s="55" customFormat="1" ht="22.15" hidden="1" customHeight="1" x14ac:dyDescent="0.25">
      <c r="A67" s="56">
        <v>66</v>
      </c>
      <c r="B67" s="57" t="s">
        <v>46</v>
      </c>
      <c r="C67" s="66" t="s">
        <v>174</v>
      </c>
      <c r="D67" s="57" t="s">
        <v>173</v>
      </c>
      <c r="E67" s="59" t="s">
        <v>103</v>
      </c>
      <c r="F67" s="56">
        <v>2</v>
      </c>
      <c r="G67" s="57" t="s">
        <v>171</v>
      </c>
      <c r="H67" s="63">
        <v>2500000</v>
      </c>
      <c r="I67" s="61">
        <v>8</v>
      </c>
      <c r="J67" s="61" t="s">
        <v>138</v>
      </c>
      <c r="K67" s="62">
        <f t="shared" si="1"/>
        <v>20000000</v>
      </c>
    </row>
    <row r="68" spans="1:11" s="55" customFormat="1" ht="22.15" customHeight="1" x14ac:dyDescent="0.25">
      <c r="A68" s="56">
        <v>67</v>
      </c>
      <c r="B68" s="57" t="s">
        <v>13</v>
      </c>
      <c r="C68" s="66" t="s">
        <v>175</v>
      </c>
      <c r="D68" s="57" t="s">
        <v>170</v>
      </c>
      <c r="E68" s="59" t="s">
        <v>105</v>
      </c>
      <c r="F68" s="56">
        <v>3</v>
      </c>
      <c r="G68" s="57" t="s">
        <v>171</v>
      </c>
      <c r="H68" s="63">
        <v>1700000</v>
      </c>
      <c r="I68" s="61">
        <v>8</v>
      </c>
      <c r="J68" s="61" t="s">
        <v>138</v>
      </c>
      <c r="K68" s="62">
        <f t="shared" si="1"/>
        <v>13600000</v>
      </c>
    </row>
    <row r="69" spans="1:11" s="55" customFormat="1" ht="22.15" customHeight="1" x14ac:dyDescent="0.25">
      <c r="A69" s="56">
        <v>68</v>
      </c>
      <c r="B69" s="57" t="s">
        <v>13</v>
      </c>
      <c r="C69" s="66" t="s">
        <v>175</v>
      </c>
      <c r="D69" s="57" t="s">
        <v>172</v>
      </c>
      <c r="E69" s="59" t="s">
        <v>105</v>
      </c>
      <c r="F69" s="56">
        <v>3</v>
      </c>
      <c r="G69" s="57" t="s">
        <v>171</v>
      </c>
      <c r="H69" s="63">
        <v>1700000</v>
      </c>
      <c r="I69" s="61">
        <v>12</v>
      </c>
      <c r="J69" s="61" t="s">
        <v>138</v>
      </c>
      <c r="K69" s="62">
        <f t="shared" si="1"/>
        <v>20400000</v>
      </c>
    </row>
    <row r="70" spans="1:11" s="55" customFormat="1" ht="22.15" customHeight="1" x14ac:dyDescent="0.25">
      <c r="A70" s="56">
        <v>69</v>
      </c>
      <c r="B70" s="57" t="s">
        <v>13</v>
      </c>
      <c r="C70" s="66" t="s">
        <v>175</v>
      </c>
      <c r="D70" s="57" t="s">
        <v>173</v>
      </c>
      <c r="E70" s="59" t="s">
        <v>105</v>
      </c>
      <c r="F70" s="56">
        <v>3</v>
      </c>
      <c r="G70" s="57" t="s">
        <v>171</v>
      </c>
      <c r="H70" s="63">
        <v>2600000</v>
      </c>
      <c r="I70" s="61">
        <v>8</v>
      </c>
      <c r="J70" s="61" t="s">
        <v>138</v>
      </c>
      <c r="K70" s="62">
        <f t="shared" si="1"/>
        <v>20800000</v>
      </c>
    </row>
    <row r="71" spans="1:11" s="55" customFormat="1" ht="22.15" customHeight="1" x14ac:dyDescent="0.25">
      <c r="A71" s="56">
        <v>70</v>
      </c>
      <c r="B71" s="57" t="s">
        <v>13</v>
      </c>
      <c r="C71" s="58" t="s">
        <v>145</v>
      </c>
      <c r="D71" s="57" t="s">
        <v>176</v>
      </c>
      <c r="E71" s="59" t="s">
        <v>105</v>
      </c>
      <c r="F71" s="56" t="s">
        <v>137</v>
      </c>
      <c r="G71" s="57" t="s">
        <v>177</v>
      </c>
      <c r="H71" s="63">
        <v>1700000</v>
      </c>
      <c r="I71" s="61">
        <v>8</v>
      </c>
      <c r="J71" s="61" t="s">
        <v>138</v>
      </c>
      <c r="K71" s="62">
        <f t="shared" si="1"/>
        <v>13600000</v>
      </c>
    </row>
    <row r="72" spans="1:11" s="55" customFormat="1" ht="22.15" hidden="1" customHeight="1" x14ac:dyDescent="0.25">
      <c r="A72" s="56">
        <v>71</v>
      </c>
      <c r="B72" s="57" t="s">
        <v>51</v>
      </c>
      <c r="C72" s="58" t="s">
        <v>149</v>
      </c>
      <c r="D72" s="57" t="s">
        <v>170</v>
      </c>
      <c r="E72" s="59" t="s">
        <v>109</v>
      </c>
      <c r="F72" s="56">
        <v>0</v>
      </c>
      <c r="G72" s="57" t="s">
        <v>178</v>
      </c>
      <c r="H72" s="63">
        <v>1700000</v>
      </c>
      <c r="I72" s="61">
        <v>8</v>
      </c>
      <c r="J72" s="61" t="s">
        <v>138</v>
      </c>
      <c r="K72" s="62">
        <f t="shared" si="1"/>
        <v>13600000</v>
      </c>
    </row>
    <row r="73" spans="1:11" s="55" customFormat="1" ht="22.15" hidden="1" customHeight="1" x14ac:dyDescent="0.25">
      <c r="A73" s="56">
        <v>72</v>
      </c>
      <c r="B73" s="57" t="s">
        <v>51</v>
      </c>
      <c r="C73" s="58" t="s">
        <v>149</v>
      </c>
      <c r="D73" s="57" t="s">
        <v>179</v>
      </c>
      <c r="E73" s="59" t="s">
        <v>109</v>
      </c>
      <c r="F73" s="56">
        <v>0</v>
      </c>
      <c r="G73" s="57" t="s">
        <v>178</v>
      </c>
      <c r="H73" s="63">
        <v>1700000</v>
      </c>
      <c r="I73" s="61">
        <v>12</v>
      </c>
      <c r="J73" s="61" t="s">
        <v>138</v>
      </c>
      <c r="K73" s="62">
        <f t="shared" si="1"/>
        <v>20400000</v>
      </c>
    </row>
    <row r="74" spans="1:11" s="55" customFormat="1" ht="22.15" hidden="1" customHeight="1" x14ac:dyDescent="0.25">
      <c r="A74" s="56">
        <v>73</v>
      </c>
      <c r="B74" s="57" t="s">
        <v>51</v>
      </c>
      <c r="C74" s="58" t="s">
        <v>149</v>
      </c>
      <c r="D74" s="57" t="s">
        <v>180</v>
      </c>
      <c r="E74" s="59" t="s">
        <v>109</v>
      </c>
      <c r="F74" s="56">
        <v>0</v>
      </c>
      <c r="G74" s="57" t="s">
        <v>178</v>
      </c>
      <c r="H74" s="63">
        <v>1700000</v>
      </c>
      <c r="I74" s="61">
        <v>8</v>
      </c>
      <c r="J74" s="61" t="s">
        <v>138</v>
      </c>
      <c r="K74" s="62">
        <f t="shared" si="1"/>
        <v>13600000</v>
      </c>
    </row>
    <row r="75" spans="1:11" s="55" customFormat="1" ht="22.15" hidden="1" customHeight="1" x14ac:dyDescent="0.25">
      <c r="A75" s="56">
        <v>74</v>
      </c>
      <c r="B75" s="57" t="s">
        <v>64</v>
      </c>
      <c r="C75" s="66" t="s">
        <v>181</v>
      </c>
      <c r="D75" s="57" t="s">
        <v>170</v>
      </c>
      <c r="E75" s="59" t="s">
        <v>119</v>
      </c>
      <c r="F75" s="56">
        <v>1</v>
      </c>
      <c r="G75" s="57" t="s">
        <v>178</v>
      </c>
      <c r="H75" s="63">
        <v>1700000</v>
      </c>
      <c r="I75" s="61">
        <v>8</v>
      </c>
      <c r="J75" s="61" t="s">
        <v>138</v>
      </c>
      <c r="K75" s="62">
        <f t="shared" si="1"/>
        <v>13600000</v>
      </c>
    </row>
    <row r="76" spans="1:11" s="55" customFormat="1" ht="22.15" hidden="1" customHeight="1" x14ac:dyDescent="0.25">
      <c r="A76" s="56">
        <v>75</v>
      </c>
      <c r="B76" s="57" t="s">
        <v>64</v>
      </c>
      <c r="C76" s="66" t="s">
        <v>181</v>
      </c>
      <c r="D76" s="57" t="s">
        <v>182</v>
      </c>
      <c r="E76" s="59" t="s">
        <v>119</v>
      </c>
      <c r="F76" s="56">
        <v>1</v>
      </c>
      <c r="G76" s="57" t="s">
        <v>178</v>
      </c>
      <c r="H76" s="63">
        <v>1700000</v>
      </c>
      <c r="I76" s="61">
        <v>12</v>
      </c>
      <c r="J76" s="61" t="s">
        <v>138</v>
      </c>
      <c r="K76" s="62">
        <f t="shared" si="1"/>
        <v>20400000</v>
      </c>
    </row>
    <row r="77" spans="1:11" s="55" customFormat="1" ht="22.15" hidden="1" customHeight="1" x14ac:dyDescent="0.25">
      <c r="A77" s="56">
        <v>76</v>
      </c>
      <c r="B77" s="57" t="s">
        <v>64</v>
      </c>
      <c r="C77" s="66" t="s">
        <v>181</v>
      </c>
      <c r="D77" s="57" t="s">
        <v>180</v>
      </c>
      <c r="E77" s="59" t="s">
        <v>119</v>
      </c>
      <c r="F77" s="56">
        <v>1</v>
      </c>
      <c r="G77" s="57" t="s">
        <v>178</v>
      </c>
      <c r="H77" s="63">
        <v>1700000</v>
      </c>
      <c r="I77" s="61">
        <v>8</v>
      </c>
      <c r="J77" s="61" t="s">
        <v>138</v>
      </c>
      <c r="K77" s="62">
        <f t="shared" si="1"/>
        <v>13600000</v>
      </c>
    </row>
    <row r="78" spans="1:11" s="55" customFormat="1" ht="22.15" hidden="1" customHeight="1" x14ac:dyDescent="0.25">
      <c r="A78" s="56">
        <v>77</v>
      </c>
      <c r="B78" s="57" t="s">
        <v>58</v>
      </c>
      <c r="C78" s="66" t="s">
        <v>181</v>
      </c>
      <c r="D78" s="57" t="s">
        <v>170</v>
      </c>
      <c r="E78" s="59" t="s">
        <v>119</v>
      </c>
      <c r="F78" s="56">
        <v>1</v>
      </c>
      <c r="G78" s="57" t="s">
        <v>178</v>
      </c>
      <c r="H78" s="63">
        <v>1700000</v>
      </c>
      <c r="I78" s="61">
        <v>8</v>
      </c>
      <c r="J78" s="61" t="s">
        <v>138</v>
      </c>
      <c r="K78" s="62">
        <f t="shared" si="1"/>
        <v>13600000</v>
      </c>
    </row>
    <row r="79" spans="1:11" s="55" customFormat="1" ht="22.15" hidden="1" customHeight="1" x14ac:dyDescent="0.25">
      <c r="A79" s="56">
        <v>78</v>
      </c>
      <c r="B79" s="57" t="s">
        <v>58</v>
      </c>
      <c r="C79" s="66" t="s">
        <v>181</v>
      </c>
      <c r="D79" s="57" t="s">
        <v>182</v>
      </c>
      <c r="E79" s="59" t="s">
        <v>119</v>
      </c>
      <c r="F79" s="56">
        <v>1</v>
      </c>
      <c r="G79" s="57" t="s">
        <v>178</v>
      </c>
      <c r="H79" s="63">
        <v>1700000</v>
      </c>
      <c r="I79" s="61">
        <v>12</v>
      </c>
      <c r="J79" s="61" t="s">
        <v>138</v>
      </c>
      <c r="K79" s="62">
        <f t="shared" si="1"/>
        <v>20400000</v>
      </c>
    </row>
    <row r="80" spans="1:11" s="55" customFormat="1" ht="22.15" hidden="1" customHeight="1" x14ac:dyDescent="0.25">
      <c r="A80" s="56">
        <v>79</v>
      </c>
      <c r="B80" s="57" t="s">
        <v>58</v>
      </c>
      <c r="C80" s="66" t="s">
        <v>181</v>
      </c>
      <c r="D80" s="57" t="s">
        <v>180</v>
      </c>
      <c r="E80" s="59" t="s">
        <v>119</v>
      </c>
      <c r="F80" s="56">
        <v>1</v>
      </c>
      <c r="G80" s="57" t="s">
        <v>178</v>
      </c>
      <c r="H80" s="63">
        <v>1700000</v>
      </c>
      <c r="I80" s="61">
        <v>8</v>
      </c>
      <c r="J80" s="61" t="s">
        <v>138</v>
      </c>
      <c r="K80" s="62">
        <f t="shared" si="1"/>
        <v>13600000</v>
      </c>
    </row>
    <row r="81" spans="1:12" s="55" customFormat="1" ht="22.15" hidden="1" customHeight="1" x14ac:dyDescent="0.25">
      <c r="A81" s="67">
        <v>80</v>
      </c>
      <c r="B81" s="68" t="s">
        <v>33</v>
      </c>
      <c r="C81" s="69" t="s">
        <v>135</v>
      </c>
      <c r="D81" s="68" t="s">
        <v>183</v>
      </c>
      <c r="E81" s="70" t="s">
        <v>82</v>
      </c>
      <c r="F81" s="67" t="s">
        <v>137</v>
      </c>
      <c r="G81" s="68" t="s">
        <v>177</v>
      </c>
      <c r="H81" s="71">
        <v>20000000</v>
      </c>
      <c r="I81" s="72">
        <v>8</v>
      </c>
      <c r="J81" s="72" t="s">
        <v>138</v>
      </c>
      <c r="K81" s="73">
        <f t="shared" si="1"/>
        <v>160000000</v>
      </c>
      <c r="L81" s="55" t="s">
        <v>184</v>
      </c>
    </row>
    <row r="82" spans="1:12" s="55" customFormat="1" ht="22.15" hidden="1" customHeight="1" x14ac:dyDescent="0.25">
      <c r="A82" s="67">
        <v>81</v>
      </c>
      <c r="B82" s="68" t="s">
        <v>33</v>
      </c>
      <c r="C82" s="69" t="s">
        <v>135</v>
      </c>
      <c r="D82" s="68" t="s">
        <v>185</v>
      </c>
      <c r="E82" s="70" t="s">
        <v>82</v>
      </c>
      <c r="F82" s="67" t="s">
        <v>137</v>
      </c>
      <c r="G82" s="68" t="s">
        <v>177</v>
      </c>
      <c r="H82" s="71">
        <v>20000000</v>
      </c>
      <c r="I82" s="72">
        <v>12</v>
      </c>
      <c r="J82" s="72" t="s">
        <v>138</v>
      </c>
      <c r="K82" s="73">
        <f t="shared" si="1"/>
        <v>240000000</v>
      </c>
      <c r="L82" s="55" t="s">
        <v>184</v>
      </c>
    </row>
    <row r="83" spans="1:12" s="55" customFormat="1" ht="22.15" hidden="1" customHeight="1" x14ac:dyDescent="0.25">
      <c r="A83" s="67">
        <v>82</v>
      </c>
      <c r="B83" s="68" t="s">
        <v>33</v>
      </c>
      <c r="C83" s="69" t="s">
        <v>135</v>
      </c>
      <c r="D83" s="68" t="s">
        <v>186</v>
      </c>
      <c r="E83" s="70" t="s">
        <v>82</v>
      </c>
      <c r="F83" s="67" t="s">
        <v>137</v>
      </c>
      <c r="G83" s="68" t="s">
        <v>177</v>
      </c>
      <c r="H83" s="71">
        <v>20000000</v>
      </c>
      <c r="I83" s="72">
        <v>8</v>
      </c>
      <c r="J83" s="72" t="s">
        <v>138</v>
      </c>
      <c r="K83" s="73">
        <f t="shared" si="1"/>
        <v>160000000</v>
      </c>
      <c r="L83" s="55" t="s">
        <v>184</v>
      </c>
    </row>
    <row r="84" spans="1:12" s="55" customFormat="1" ht="22.15" hidden="1" customHeight="1" x14ac:dyDescent="0.25">
      <c r="A84" s="67">
        <v>83</v>
      </c>
      <c r="B84" s="68" t="s">
        <v>33</v>
      </c>
      <c r="C84" s="69" t="s">
        <v>142</v>
      </c>
      <c r="D84" s="68" t="s">
        <v>187</v>
      </c>
      <c r="E84" s="70" t="s">
        <v>99</v>
      </c>
      <c r="F84" s="67" t="s">
        <v>144</v>
      </c>
      <c r="G84" s="68" t="s">
        <v>177</v>
      </c>
      <c r="H84" s="71">
        <v>55000000</v>
      </c>
      <c r="I84" s="72">
        <v>2</v>
      </c>
      <c r="J84" s="72" t="s">
        <v>138</v>
      </c>
      <c r="K84" s="73">
        <f t="shared" si="1"/>
        <v>110000000</v>
      </c>
      <c r="L84" s="55" t="s">
        <v>184</v>
      </c>
    </row>
    <row r="85" spans="1:12" s="55" customFormat="1" ht="22.15" hidden="1" customHeight="1" x14ac:dyDescent="0.25">
      <c r="A85" s="67">
        <v>84</v>
      </c>
      <c r="B85" s="68" t="s">
        <v>46</v>
      </c>
      <c r="C85" s="69" t="s">
        <v>135</v>
      </c>
      <c r="D85" s="68" t="s">
        <v>183</v>
      </c>
      <c r="E85" s="70" t="s">
        <v>103</v>
      </c>
      <c r="F85" s="67" t="s">
        <v>144</v>
      </c>
      <c r="G85" s="68" t="s">
        <v>177</v>
      </c>
      <c r="H85" s="71">
        <v>20000000</v>
      </c>
      <c r="I85" s="72">
        <v>8</v>
      </c>
      <c r="J85" s="72" t="s">
        <v>138</v>
      </c>
      <c r="K85" s="73">
        <f t="shared" si="1"/>
        <v>160000000</v>
      </c>
      <c r="L85" s="55" t="s">
        <v>184</v>
      </c>
    </row>
    <row r="86" spans="1:12" s="55" customFormat="1" ht="22.15" hidden="1" customHeight="1" x14ac:dyDescent="0.25">
      <c r="A86" s="67">
        <v>85</v>
      </c>
      <c r="B86" s="68" t="s">
        <v>46</v>
      </c>
      <c r="C86" s="69" t="s">
        <v>135</v>
      </c>
      <c r="D86" s="68" t="s">
        <v>185</v>
      </c>
      <c r="E86" s="70" t="s">
        <v>103</v>
      </c>
      <c r="F86" s="67" t="s">
        <v>144</v>
      </c>
      <c r="G86" s="68" t="s">
        <v>177</v>
      </c>
      <c r="H86" s="71">
        <v>20000000</v>
      </c>
      <c r="I86" s="72">
        <v>12</v>
      </c>
      <c r="J86" s="72" t="s">
        <v>138</v>
      </c>
      <c r="K86" s="73">
        <f t="shared" si="1"/>
        <v>240000000</v>
      </c>
      <c r="L86" s="55" t="s">
        <v>184</v>
      </c>
    </row>
    <row r="87" spans="1:12" s="55" customFormat="1" ht="22.15" hidden="1" customHeight="1" x14ac:dyDescent="0.25">
      <c r="A87" s="67">
        <v>86</v>
      </c>
      <c r="B87" s="68" t="s">
        <v>46</v>
      </c>
      <c r="C87" s="69" t="s">
        <v>135</v>
      </c>
      <c r="D87" s="68" t="s">
        <v>186</v>
      </c>
      <c r="E87" s="70" t="s">
        <v>103</v>
      </c>
      <c r="F87" s="67" t="s">
        <v>144</v>
      </c>
      <c r="G87" s="68" t="s">
        <v>177</v>
      </c>
      <c r="H87" s="71">
        <v>20000000</v>
      </c>
      <c r="I87" s="72">
        <v>8</v>
      </c>
      <c r="J87" s="72" t="s">
        <v>138</v>
      </c>
      <c r="K87" s="73">
        <f t="shared" si="1"/>
        <v>160000000</v>
      </c>
      <c r="L87" s="55" t="s">
        <v>184</v>
      </c>
    </row>
    <row r="88" spans="1:12" s="55" customFormat="1" ht="22.15" hidden="1" customHeight="1" x14ac:dyDescent="0.25">
      <c r="A88" s="67">
        <v>87</v>
      </c>
      <c r="B88" s="68" t="s">
        <v>46</v>
      </c>
      <c r="C88" s="69" t="s">
        <v>142</v>
      </c>
      <c r="D88" s="68" t="s">
        <v>187</v>
      </c>
      <c r="E88" s="70" t="s">
        <v>104</v>
      </c>
      <c r="F88" s="67" t="s">
        <v>144</v>
      </c>
      <c r="G88" s="68" t="s">
        <v>177</v>
      </c>
      <c r="H88" s="71">
        <v>55000000</v>
      </c>
      <c r="I88" s="72">
        <v>2</v>
      </c>
      <c r="J88" s="72" t="s">
        <v>138</v>
      </c>
      <c r="K88" s="73">
        <f t="shared" si="1"/>
        <v>110000000</v>
      </c>
      <c r="L88" s="55" t="s">
        <v>184</v>
      </c>
    </row>
    <row r="89" spans="1:12" s="55" customFormat="1" ht="22.15" customHeight="1" x14ac:dyDescent="0.25">
      <c r="A89" s="67">
        <v>88</v>
      </c>
      <c r="B89" s="68" t="s">
        <v>13</v>
      </c>
      <c r="C89" s="69" t="s">
        <v>145</v>
      </c>
      <c r="D89" s="68" t="s">
        <v>183</v>
      </c>
      <c r="E89" s="70" t="s">
        <v>105</v>
      </c>
      <c r="F89" s="67" t="s">
        <v>137</v>
      </c>
      <c r="G89" s="68" t="s">
        <v>177</v>
      </c>
      <c r="H89" s="71">
        <v>20000000</v>
      </c>
      <c r="I89" s="72">
        <v>8</v>
      </c>
      <c r="J89" s="72" t="s">
        <v>138</v>
      </c>
      <c r="K89" s="73">
        <f t="shared" si="1"/>
        <v>160000000</v>
      </c>
      <c r="L89" s="55" t="s">
        <v>184</v>
      </c>
    </row>
    <row r="90" spans="1:12" s="55" customFormat="1" ht="22.15" customHeight="1" x14ac:dyDescent="0.25">
      <c r="A90" s="67">
        <v>89</v>
      </c>
      <c r="B90" s="68" t="s">
        <v>13</v>
      </c>
      <c r="C90" s="69" t="s">
        <v>145</v>
      </c>
      <c r="D90" s="68" t="s">
        <v>185</v>
      </c>
      <c r="E90" s="70" t="s">
        <v>105</v>
      </c>
      <c r="F90" s="67" t="s">
        <v>137</v>
      </c>
      <c r="G90" s="68" t="s">
        <v>177</v>
      </c>
      <c r="H90" s="71">
        <v>20000000</v>
      </c>
      <c r="I90" s="72">
        <v>12</v>
      </c>
      <c r="J90" s="72" t="s">
        <v>138</v>
      </c>
      <c r="K90" s="73">
        <f t="shared" si="1"/>
        <v>240000000</v>
      </c>
      <c r="L90" s="55" t="s">
        <v>184</v>
      </c>
    </row>
    <row r="91" spans="1:12" s="55" customFormat="1" ht="22.15" customHeight="1" x14ac:dyDescent="0.25">
      <c r="A91" s="67">
        <v>90</v>
      </c>
      <c r="B91" s="68" t="s">
        <v>13</v>
      </c>
      <c r="C91" s="69" t="s">
        <v>145</v>
      </c>
      <c r="D91" s="68" t="s">
        <v>186</v>
      </c>
      <c r="E91" s="70" t="s">
        <v>105</v>
      </c>
      <c r="F91" s="67" t="s">
        <v>137</v>
      </c>
      <c r="G91" s="68" t="s">
        <v>177</v>
      </c>
      <c r="H91" s="71">
        <v>20000000</v>
      </c>
      <c r="I91" s="72">
        <v>8</v>
      </c>
      <c r="J91" s="72" t="s">
        <v>138</v>
      </c>
      <c r="K91" s="73">
        <f t="shared" si="1"/>
        <v>160000000</v>
      </c>
      <c r="L91" s="55" t="s">
        <v>184</v>
      </c>
    </row>
    <row r="92" spans="1:12" s="55" customFormat="1" ht="22.15" customHeight="1" x14ac:dyDescent="0.25">
      <c r="A92" s="67">
        <v>91</v>
      </c>
      <c r="B92" s="68" t="s">
        <v>13</v>
      </c>
      <c r="C92" s="69" t="s">
        <v>145</v>
      </c>
      <c r="D92" s="68" t="s">
        <v>188</v>
      </c>
      <c r="E92" s="70" t="s">
        <v>105</v>
      </c>
      <c r="F92" s="67" t="s">
        <v>137</v>
      </c>
      <c r="G92" s="68" t="s">
        <v>177</v>
      </c>
      <c r="H92" s="71">
        <v>20000000</v>
      </c>
      <c r="I92" s="72">
        <v>8</v>
      </c>
      <c r="J92" s="72" t="s">
        <v>138</v>
      </c>
      <c r="K92" s="73">
        <f t="shared" si="1"/>
        <v>160000000</v>
      </c>
      <c r="L92" s="55" t="s">
        <v>184</v>
      </c>
    </row>
    <row r="93" spans="1:12" s="55" customFormat="1" ht="22.15" customHeight="1" x14ac:dyDescent="0.25">
      <c r="A93" s="67">
        <v>92</v>
      </c>
      <c r="B93" s="68" t="s">
        <v>13</v>
      </c>
      <c r="C93" s="69" t="s">
        <v>147</v>
      </c>
      <c r="D93" s="68" t="s">
        <v>189</v>
      </c>
      <c r="E93" s="70" t="s">
        <v>107</v>
      </c>
      <c r="F93" s="67" t="s">
        <v>144</v>
      </c>
      <c r="G93" s="68" t="s">
        <v>177</v>
      </c>
      <c r="H93" s="71">
        <v>50000000</v>
      </c>
      <c r="I93" s="72">
        <v>2</v>
      </c>
      <c r="J93" s="72" t="s">
        <v>138</v>
      </c>
      <c r="K93" s="73">
        <f t="shared" si="1"/>
        <v>100000000</v>
      </c>
      <c r="L93" s="55" t="s">
        <v>184</v>
      </c>
    </row>
    <row r="94" spans="1:12" s="55" customFormat="1" ht="22.15" hidden="1" customHeight="1" x14ac:dyDescent="0.25">
      <c r="A94" s="67">
        <v>93</v>
      </c>
      <c r="B94" s="68" t="s">
        <v>51</v>
      </c>
      <c r="C94" s="69" t="s">
        <v>149</v>
      </c>
      <c r="D94" s="68" t="s">
        <v>190</v>
      </c>
      <c r="E94" s="70" t="s">
        <v>109</v>
      </c>
      <c r="F94" s="67">
        <v>0</v>
      </c>
      <c r="G94" s="68" t="s">
        <v>177</v>
      </c>
      <c r="H94" s="71">
        <v>20000000</v>
      </c>
      <c r="I94" s="72">
        <v>8</v>
      </c>
      <c r="J94" s="72" t="s">
        <v>138</v>
      </c>
      <c r="K94" s="73">
        <f t="shared" si="1"/>
        <v>160000000</v>
      </c>
      <c r="L94" s="55" t="s">
        <v>184</v>
      </c>
    </row>
    <row r="95" spans="1:12" s="55" customFormat="1" ht="22.15" hidden="1" customHeight="1" x14ac:dyDescent="0.25">
      <c r="A95" s="67">
        <v>94</v>
      </c>
      <c r="B95" s="68" t="s">
        <v>51</v>
      </c>
      <c r="C95" s="69" t="s">
        <v>149</v>
      </c>
      <c r="D95" s="68" t="s">
        <v>191</v>
      </c>
      <c r="E95" s="70" t="s">
        <v>109</v>
      </c>
      <c r="F95" s="67">
        <v>0</v>
      </c>
      <c r="G95" s="68" t="s">
        <v>177</v>
      </c>
      <c r="H95" s="71">
        <v>20000000</v>
      </c>
      <c r="I95" s="72">
        <v>12</v>
      </c>
      <c r="J95" s="72" t="s">
        <v>138</v>
      </c>
      <c r="K95" s="73">
        <f t="shared" si="1"/>
        <v>240000000</v>
      </c>
      <c r="L95" s="55" t="s">
        <v>184</v>
      </c>
    </row>
    <row r="96" spans="1:12" s="55" customFormat="1" ht="22.15" hidden="1" customHeight="1" x14ac:dyDescent="0.25">
      <c r="A96" s="67">
        <v>95</v>
      </c>
      <c r="B96" s="68" t="s">
        <v>51</v>
      </c>
      <c r="C96" s="69" t="s">
        <v>149</v>
      </c>
      <c r="D96" s="68" t="s">
        <v>176</v>
      </c>
      <c r="E96" s="70" t="s">
        <v>109</v>
      </c>
      <c r="F96" s="67">
        <v>0</v>
      </c>
      <c r="G96" s="68" t="s">
        <v>177</v>
      </c>
      <c r="H96" s="71">
        <v>20000000</v>
      </c>
      <c r="I96" s="72">
        <v>8</v>
      </c>
      <c r="J96" s="72" t="s">
        <v>138</v>
      </c>
      <c r="K96" s="73">
        <f t="shared" si="1"/>
        <v>160000000</v>
      </c>
      <c r="L96" s="55" t="s">
        <v>184</v>
      </c>
    </row>
    <row r="97" spans="1:12" s="55" customFormat="1" ht="22.15" hidden="1" customHeight="1" x14ac:dyDescent="0.25">
      <c r="A97" s="67">
        <v>96</v>
      </c>
      <c r="B97" s="68" t="s">
        <v>64</v>
      </c>
      <c r="C97" s="69" t="s">
        <v>152</v>
      </c>
      <c r="D97" s="68" t="s">
        <v>192</v>
      </c>
      <c r="E97" s="70" t="s">
        <v>119</v>
      </c>
      <c r="F97" s="67" t="s">
        <v>154</v>
      </c>
      <c r="G97" s="68" t="s">
        <v>177</v>
      </c>
      <c r="H97" s="71">
        <v>20000000</v>
      </c>
      <c r="I97" s="72">
        <v>12</v>
      </c>
      <c r="J97" s="72" t="s">
        <v>138</v>
      </c>
      <c r="K97" s="73">
        <f t="shared" si="1"/>
        <v>240000000</v>
      </c>
      <c r="L97" s="74" t="s">
        <v>184</v>
      </c>
    </row>
    <row r="98" spans="1:12" s="55" customFormat="1" ht="22.15" hidden="1" customHeight="1" x14ac:dyDescent="0.25">
      <c r="A98" s="67">
        <v>97</v>
      </c>
      <c r="B98" s="68" t="s">
        <v>64</v>
      </c>
      <c r="C98" s="69" t="s">
        <v>152</v>
      </c>
      <c r="D98" s="68" t="s">
        <v>190</v>
      </c>
      <c r="E98" s="70" t="s">
        <v>119</v>
      </c>
      <c r="F98" s="67" t="s">
        <v>154</v>
      </c>
      <c r="G98" s="68" t="s">
        <v>177</v>
      </c>
      <c r="H98" s="71">
        <v>20000000</v>
      </c>
      <c r="I98" s="72">
        <v>8</v>
      </c>
      <c r="J98" s="72" t="s">
        <v>138</v>
      </c>
      <c r="K98" s="73">
        <f t="shared" si="1"/>
        <v>160000000</v>
      </c>
      <c r="L98" s="74" t="s">
        <v>184</v>
      </c>
    </row>
    <row r="99" spans="1:12" s="55" customFormat="1" ht="22.15" hidden="1" customHeight="1" x14ac:dyDescent="0.25">
      <c r="A99" s="67">
        <v>98</v>
      </c>
      <c r="B99" s="68" t="s">
        <v>64</v>
      </c>
      <c r="C99" s="69" t="s">
        <v>152</v>
      </c>
      <c r="D99" s="68" t="s">
        <v>176</v>
      </c>
      <c r="E99" s="70" t="s">
        <v>119</v>
      </c>
      <c r="F99" s="67" t="s">
        <v>154</v>
      </c>
      <c r="G99" s="68" t="s">
        <v>177</v>
      </c>
      <c r="H99" s="71">
        <v>20000000</v>
      </c>
      <c r="I99" s="72">
        <v>8</v>
      </c>
      <c r="J99" s="72" t="s">
        <v>138</v>
      </c>
      <c r="K99" s="73">
        <f t="shared" si="1"/>
        <v>160000000</v>
      </c>
      <c r="L99" s="74" t="s">
        <v>184</v>
      </c>
    </row>
    <row r="100" spans="1:12" s="55" customFormat="1" ht="22.15" hidden="1" customHeight="1" x14ac:dyDescent="0.25">
      <c r="A100" s="67">
        <v>99</v>
      </c>
      <c r="B100" s="68" t="s">
        <v>58</v>
      </c>
      <c r="C100" s="69" t="s">
        <v>152</v>
      </c>
      <c r="D100" s="68" t="s">
        <v>192</v>
      </c>
      <c r="E100" s="70" t="s">
        <v>119</v>
      </c>
      <c r="F100" s="67" t="s">
        <v>154</v>
      </c>
      <c r="G100" s="68" t="s">
        <v>177</v>
      </c>
      <c r="H100" s="71">
        <v>20000000</v>
      </c>
      <c r="I100" s="72">
        <v>12</v>
      </c>
      <c r="J100" s="72" t="s">
        <v>138</v>
      </c>
      <c r="K100" s="73">
        <f t="shared" si="1"/>
        <v>240000000</v>
      </c>
      <c r="L100" s="74" t="s">
        <v>184</v>
      </c>
    </row>
    <row r="101" spans="1:12" s="55" customFormat="1" ht="22.15" hidden="1" customHeight="1" x14ac:dyDescent="0.25">
      <c r="A101" s="67">
        <v>100</v>
      </c>
      <c r="B101" s="68" t="s">
        <v>58</v>
      </c>
      <c r="C101" s="69" t="s">
        <v>152</v>
      </c>
      <c r="D101" s="68" t="s">
        <v>190</v>
      </c>
      <c r="E101" s="70" t="s">
        <v>119</v>
      </c>
      <c r="F101" s="67" t="s">
        <v>154</v>
      </c>
      <c r="G101" s="68" t="s">
        <v>177</v>
      </c>
      <c r="H101" s="71">
        <v>20000000</v>
      </c>
      <c r="I101" s="72">
        <v>8</v>
      </c>
      <c r="J101" s="72" t="s">
        <v>138</v>
      </c>
      <c r="K101" s="73">
        <f t="shared" si="1"/>
        <v>160000000</v>
      </c>
      <c r="L101" s="74" t="s">
        <v>184</v>
      </c>
    </row>
    <row r="102" spans="1:12" s="55" customFormat="1" ht="22.15" hidden="1" customHeight="1" x14ac:dyDescent="0.25">
      <c r="A102" s="67">
        <v>101</v>
      </c>
      <c r="B102" s="68" t="s">
        <v>58</v>
      </c>
      <c r="C102" s="69" t="s">
        <v>152</v>
      </c>
      <c r="D102" s="68" t="s">
        <v>176</v>
      </c>
      <c r="E102" s="70" t="s">
        <v>119</v>
      </c>
      <c r="F102" s="67" t="s">
        <v>154</v>
      </c>
      <c r="G102" s="68" t="s">
        <v>177</v>
      </c>
      <c r="H102" s="71">
        <v>20000000</v>
      </c>
      <c r="I102" s="72">
        <v>8</v>
      </c>
      <c r="J102" s="72" t="s">
        <v>138</v>
      </c>
      <c r="K102" s="73">
        <f t="shared" si="1"/>
        <v>160000000</v>
      </c>
      <c r="L102" s="74" t="s">
        <v>184</v>
      </c>
    </row>
    <row r="103" spans="1:12" s="55" customFormat="1" ht="22.15" hidden="1" customHeight="1" x14ac:dyDescent="0.25">
      <c r="A103" s="56">
        <v>102</v>
      </c>
      <c r="B103" s="57" t="s">
        <v>33</v>
      </c>
      <c r="C103" s="58" t="s">
        <v>135</v>
      </c>
      <c r="D103" s="57" t="s">
        <v>193</v>
      </c>
      <c r="E103" s="59" t="s">
        <v>82</v>
      </c>
      <c r="F103" s="56" t="s">
        <v>137</v>
      </c>
      <c r="G103" s="57" t="s">
        <v>194</v>
      </c>
      <c r="H103" s="63">
        <v>21880000</v>
      </c>
      <c r="I103" s="61">
        <v>2</v>
      </c>
      <c r="J103" s="61" t="s">
        <v>138</v>
      </c>
      <c r="K103" s="62">
        <f t="shared" si="1"/>
        <v>43760000</v>
      </c>
      <c r="L103" s="54" t="s">
        <v>139</v>
      </c>
    </row>
    <row r="104" spans="1:12" s="55" customFormat="1" ht="22.15" hidden="1" customHeight="1" x14ac:dyDescent="0.25">
      <c r="A104" s="56">
        <v>103</v>
      </c>
      <c r="B104" s="57" t="s">
        <v>33</v>
      </c>
      <c r="C104" s="58" t="s">
        <v>135</v>
      </c>
      <c r="D104" s="57" t="s">
        <v>195</v>
      </c>
      <c r="E104" s="59" t="s">
        <v>82</v>
      </c>
      <c r="F104" s="56" t="s">
        <v>137</v>
      </c>
      <c r="G104" s="57" t="s">
        <v>194</v>
      </c>
      <c r="H104" s="63">
        <v>21880000</v>
      </c>
      <c r="I104" s="61">
        <v>2</v>
      </c>
      <c r="J104" s="61" t="s">
        <v>138</v>
      </c>
      <c r="K104" s="62">
        <f t="shared" si="1"/>
        <v>43760000</v>
      </c>
      <c r="L104" s="54" t="s">
        <v>139</v>
      </c>
    </row>
    <row r="105" spans="1:12" s="55" customFormat="1" ht="22.15" hidden="1" customHeight="1" x14ac:dyDescent="0.25">
      <c r="A105" s="56">
        <v>104</v>
      </c>
      <c r="B105" s="57" t="s">
        <v>33</v>
      </c>
      <c r="C105" s="58" t="s">
        <v>135</v>
      </c>
      <c r="D105" s="57" t="s">
        <v>196</v>
      </c>
      <c r="E105" s="59" t="s">
        <v>82</v>
      </c>
      <c r="F105" s="56" t="s">
        <v>137</v>
      </c>
      <c r="G105" s="57" t="s">
        <v>194</v>
      </c>
      <c r="H105" s="63">
        <v>21880000</v>
      </c>
      <c r="I105" s="61">
        <v>2</v>
      </c>
      <c r="J105" s="61" t="s">
        <v>138</v>
      </c>
      <c r="K105" s="62">
        <f t="shared" si="1"/>
        <v>43760000</v>
      </c>
      <c r="L105" s="54" t="s">
        <v>139</v>
      </c>
    </row>
    <row r="106" spans="1:12" s="55" customFormat="1" ht="22.15" hidden="1" customHeight="1" x14ac:dyDescent="0.25">
      <c r="A106" s="56">
        <v>105</v>
      </c>
      <c r="B106" s="57" t="s">
        <v>33</v>
      </c>
      <c r="C106" s="58" t="s">
        <v>135</v>
      </c>
      <c r="D106" s="57" t="s">
        <v>197</v>
      </c>
      <c r="E106" s="59" t="s">
        <v>82</v>
      </c>
      <c r="F106" s="56" t="s">
        <v>137</v>
      </c>
      <c r="G106" s="57" t="s">
        <v>194</v>
      </c>
      <c r="H106" s="63">
        <v>21880000</v>
      </c>
      <c r="I106" s="61">
        <v>2</v>
      </c>
      <c r="J106" s="61" t="s">
        <v>138</v>
      </c>
      <c r="K106" s="62">
        <f t="shared" si="1"/>
        <v>43760000</v>
      </c>
      <c r="L106" s="54" t="s">
        <v>139</v>
      </c>
    </row>
    <row r="107" spans="1:12" s="55" customFormat="1" ht="22.15" hidden="1" customHeight="1" x14ac:dyDescent="0.25">
      <c r="A107" s="56">
        <v>106</v>
      </c>
      <c r="B107" s="57" t="s">
        <v>33</v>
      </c>
      <c r="C107" s="58" t="s">
        <v>142</v>
      </c>
      <c r="D107" s="57" t="s">
        <v>198</v>
      </c>
      <c r="E107" s="59" t="s">
        <v>99</v>
      </c>
      <c r="F107" s="56" t="s">
        <v>144</v>
      </c>
      <c r="G107" s="57" t="s">
        <v>194</v>
      </c>
      <c r="H107" s="63">
        <v>21880000</v>
      </c>
      <c r="I107" s="61">
        <v>2</v>
      </c>
      <c r="J107" s="61" t="s">
        <v>138</v>
      </c>
      <c r="K107" s="62">
        <f t="shared" si="1"/>
        <v>43760000</v>
      </c>
      <c r="L107" s="54" t="s">
        <v>139</v>
      </c>
    </row>
    <row r="108" spans="1:12" s="55" customFormat="1" ht="22.15" hidden="1" customHeight="1" x14ac:dyDescent="0.25">
      <c r="A108" s="56">
        <v>107</v>
      </c>
      <c r="B108" s="57" t="s">
        <v>46</v>
      </c>
      <c r="C108" s="58" t="s">
        <v>135</v>
      </c>
      <c r="D108" s="57" t="s">
        <v>193</v>
      </c>
      <c r="E108" s="59" t="s">
        <v>103</v>
      </c>
      <c r="F108" s="56" t="s">
        <v>144</v>
      </c>
      <c r="G108" s="57" t="s">
        <v>194</v>
      </c>
      <c r="H108" s="63">
        <v>21880000</v>
      </c>
      <c r="I108" s="61">
        <v>2</v>
      </c>
      <c r="J108" s="61" t="s">
        <v>138</v>
      </c>
      <c r="K108" s="62">
        <f t="shared" ref="K108:K153" si="2">H108*I108</f>
        <v>43760000</v>
      </c>
      <c r="L108" s="54" t="s">
        <v>139</v>
      </c>
    </row>
    <row r="109" spans="1:12" s="55" customFormat="1" ht="22.15" hidden="1" customHeight="1" x14ac:dyDescent="0.25">
      <c r="A109" s="56">
        <v>108</v>
      </c>
      <c r="B109" s="57" t="s">
        <v>46</v>
      </c>
      <c r="C109" s="58" t="s">
        <v>135</v>
      </c>
      <c r="D109" s="57" t="s">
        <v>195</v>
      </c>
      <c r="E109" s="59" t="s">
        <v>103</v>
      </c>
      <c r="F109" s="56" t="s">
        <v>144</v>
      </c>
      <c r="G109" s="57" t="s">
        <v>194</v>
      </c>
      <c r="H109" s="63">
        <v>21880000</v>
      </c>
      <c r="I109" s="61">
        <v>2</v>
      </c>
      <c r="J109" s="61" t="s">
        <v>138</v>
      </c>
      <c r="K109" s="62">
        <f t="shared" si="2"/>
        <v>43760000</v>
      </c>
      <c r="L109" s="54" t="s">
        <v>139</v>
      </c>
    </row>
    <row r="110" spans="1:12" s="55" customFormat="1" ht="22.15" hidden="1" customHeight="1" x14ac:dyDescent="0.25">
      <c r="A110" s="56">
        <v>109</v>
      </c>
      <c r="B110" s="57" t="s">
        <v>46</v>
      </c>
      <c r="C110" s="58" t="s">
        <v>135</v>
      </c>
      <c r="D110" s="57" t="s">
        <v>196</v>
      </c>
      <c r="E110" s="59" t="s">
        <v>103</v>
      </c>
      <c r="F110" s="56" t="s">
        <v>144</v>
      </c>
      <c r="G110" s="57" t="s">
        <v>194</v>
      </c>
      <c r="H110" s="63">
        <v>21880000</v>
      </c>
      <c r="I110" s="61">
        <v>2</v>
      </c>
      <c r="J110" s="61" t="s">
        <v>138</v>
      </c>
      <c r="K110" s="62">
        <f t="shared" si="2"/>
        <v>43760000</v>
      </c>
      <c r="L110" s="54" t="s">
        <v>139</v>
      </c>
    </row>
    <row r="111" spans="1:12" s="55" customFormat="1" ht="22.15" hidden="1" customHeight="1" x14ac:dyDescent="0.25">
      <c r="A111" s="56">
        <v>110</v>
      </c>
      <c r="B111" s="57" t="s">
        <v>46</v>
      </c>
      <c r="C111" s="58" t="s">
        <v>135</v>
      </c>
      <c r="D111" s="57" t="s">
        <v>197</v>
      </c>
      <c r="E111" s="59" t="s">
        <v>103</v>
      </c>
      <c r="F111" s="56" t="s">
        <v>144</v>
      </c>
      <c r="G111" s="57" t="s">
        <v>194</v>
      </c>
      <c r="H111" s="63">
        <v>21880000</v>
      </c>
      <c r="I111" s="61">
        <v>2</v>
      </c>
      <c r="J111" s="61" t="s">
        <v>138</v>
      </c>
      <c r="K111" s="62">
        <f t="shared" si="2"/>
        <v>43760000</v>
      </c>
      <c r="L111" s="54" t="s">
        <v>139</v>
      </c>
    </row>
    <row r="112" spans="1:12" s="55" customFormat="1" ht="22.15" hidden="1" customHeight="1" x14ac:dyDescent="0.25">
      <c r="A112" s="56">
        <v>111</v>
      </c>
      <c r="B112" s="57" t="s">
        <v>46</v>
      </c>
      <c r="C112" s="58" t="s">
        <v>142</v>
      </c>
      <c r="D112" s="57" t="s">
        <v>198</v>
      </c>
      <c r="E112" s="59" t="s">
        <v>104</v>
      </c>
      <c r="F112" s="56" t="s">
        <v>144</v>
      </c>
      <c r="G112" s="57" t="s">
        <v>194</v>
      </c>
      <c r="H112" s="63">
        <v>21880000</v>
      </c>
      <c r="I112" s="61">
        <v>2</v>
      </c>
      <c r="J112" s="61" t="s">
        <v>138</v>
      </c>
      <c r="K112" s="62">
        <f t="shared" si="2"/>
        <v>43760000</v>
      </c>
      <c r="L112" s="54" t="s">
        <v>139</v>
      </c>
    </row>
    <row r="113" spans="1:12" s="55" customFormat="1" ht="22.15" customHeight="1" x14ac:dyDescent="0.25">
      <c r="A113" s="56">
        <v>112</v>
      </c>
      <c r="B113" s="57" t="s">
        <v>13</v>
      </c>
      <c r="C113" s="58" t="s">
        <v>145</v>
      </c>
      <c r="D113" s="57" t="s">
        <v>193</v>
      </c>
      <c r="E113" s="59" t="s">
        <v>105</v>
      </c>
      <c r="F113" s="56" t="s">
        <v>137</v>
      </c>
      <c r="G113" s="57" t="s">
        <v>194</v>
      </c>
      <c r="H113" s="63">
        <v>21880000</v>
      </c>
      <c r="I113" s="61">
        <v>2</v>
      </c>
      <c r="J113" s="61" t="s">
        <v>138</v>
      </c>
      <c r="K113" s="62">
        <f t="shared" si="2"/>
        <v>43760000</v>
      </c>
      <c r="L113" s="54" t="s">
        <v>139</v>
      </c>
    </row>
    <row r="114" spans="1:12" s="55" customFormat="1" ht="22.15" customHeight="1" x14ac:dyDescent="0.25">
      <c r="A114" s="56">
        <v>113</v>
      </c>
      <c r="B114" s="57" t="s">
        <v>13</v>
      </c>
      <c r="C114" s="58" t="s">
        <v>145</v>
      </c>
      <c r="D114" s="57" t="s">
        <v>195</v>
      </c>
      <c r="E114" s="59" t="s">
        <v>105</v>
      </c>
      <c r="F114" s="56" t="s">
        <v>137</v>
      </c>
      <c r="G114" s="57" t="s">
        <v>194</v>
      </c>
      <c r="H114" s="63">
        <v>21880000</v>
      </c>
      <c r="I114" s="61">
        <v>2</v>
      </c>
      <c r="J114" s="61" t="s">
        <v>138</v>
      </c>
      <c r="K114" s="62">
        <f t="shared" si="2"/>
        <v>43760000</v>
      </c>
      <c r="L114" s="54" t="s">
        <v>139</v>
      </c>
    </row>
    <row r="115" spans="1:12" s="55" customFormat="1" ht="22.15" customHeight="1" x14ac:dyDescent="0.25">
      <c r="A115" s="56">
        <v>114</v>
      </c>
      <c r="B115" s="57" t="s">
        <v>13</v>
      </c>
      <c r="C115" s="58" t="s">
        <v>145</v>
      </c>
      <c r="D115" s="57" t="s">
        <v>196</v>
      </c>
      <c r="E115" s="59" t="s">
        <v>105</v>
      </c>
      <c r="F115" s="56" t="s">
        <v>137</v>
      </c>
      <c r="G115" s="57" t="s">
        <v>194</v>
      </c>
      <c r="H115" s="63">
        <v>21880000</v>
      </c>
      <c r="I115" s="61">
        <v>2</v>
      </c>
      <c r="J115" s="61" t="s">
        <v>138</v>
      </c>
      <c r="K115" s="62">
        <f t="shared" si="2"/>
        <v>43760000</v>
      </c>
      <c r="L115" s="54" t="s">
        <v>139</v>
      </c>
    </row>
    <row r="116" spans="1:12" s="55" customFormat="1" ht="22.15" customHeight="1" x14ac:dyDescent="0.25">
      <c r="A116" s="56">
        <v>115</v>
      </c>
      <c r="B116" s="57" t="s">
        <v>13</v>
      </c>
      <c r="C116" s="58" t="s">
        <v>145</v>
      </c>
      <c r="D116" s="57" t="s">
        <v>197</v>
      </c>
      <c r="E116" s="59" t="s">
        <v>105</v>
      </c>
      <c r="F116" s="56" t="s">
        <v>137</v>
      </c>
      <c r="G116" s="57" t="s">
        <v>194</v>
      </c>
      <c r="H116" s="63">
        <v>21880000</v>
      </c>
      <c r="I116" s="61">
        <v>2</v>
      </c>
      <c r="J116" s="61" t="s">
        <v>138</v>
      </c>
      <c r="K116" s="62">
        <f t="shared" si="2"/>
        <v>43760000</v>
      </c>
      <c r="L116" s="54" t="s">
        <v>139</v>
      </c>
    </row>
    <row r="117" spans="1:12" s="55" customFormat="1" ht="22.15" customHeight="1" x14ac:dyDescent="0.25">
      <c r="A117" s="56">
        <v>116</v>
      </c>
      <c r="B117" s="57" t="s">
        <v>13</v>
      </c>
      <c r="C117" s="58" t="s">
        <v>145</v>
      </c>
      <c r="D117" s="57" t="s">
        <v>199</v>
      </c>
      <c r="E117" s="59" t="s">
        <v>105</v>
      </c>
      <c r="F117" s="56" t="s">
        <v>137</v>
      </c>
      <c r="G117" s="57" t="s">
        <v>194</v>
      </c>
      <c r="H117" s="63">
        <v>21880000</v>
      </c>
      <c r="I117" s="61">
        <v>2</v>
      </c>
      <c r="J117" s="61" t="s">
        <v>138</v>
      </c>
      <c r="K117" s="62">
        <f t="shared" si="2"/>
        <v>43760000</v>
      </c>
      <c r="L117" s="54" t="s">
        <v>139</v>
      </c>
    </row>
    <row r="118" spans="1:12" s="55" customFormat="1" ht="22.15" customHeight="1" x14ac:dyDescent="0.25">
      <c r="A118" s="56">
        <v>117</v>
      </c>
      <c r="B118" s="57" t="s">
        <v>13</v>
      </c>
      <c r="C118" s="58" t="s">
        <v>147</v>
      </c>
      <c r="D118" s="57" t="s">
        <v>200</v>
      </c>
      <c r="E118" s="59" t="s">
        <v>107</v>
      </c>
      <c r="F118" s="56" t="s">
        <v>144</v>
      </c>
      <c r="G118" s="57" t="s">
        <v>194</v>
      </c>
      <c r="H118" s="63">
        <v>21880000</v>
      </c>
      <c r="I118" s="61">
        <v>2</v>
      </c>
      <c r="J118" s="61" t="s">
        <v>138</v>
      </c>
      <c r="K118" s="62">
        <f t="shared" si="2"/>
        <v>43760000</v>
      </c>
      <c r="L118" s="54" t="s">
        <v>139</v>
      </c>
    </row>
    <row r="119" spans="1:12" s="55" customFormat="1" ht="22.15" hidden="1" customHeight="1" x14ac:dyDescent="0.25">
      <c r="A119" s="56">
        <v>118</v>
      </c>
      <c r="B119" s="57" t="s">
        <v>51</v>
      </c>
      <c r="C119" s="58" t="s">
        <v>149</v>
      </c>
      <c r="D119" s="57" t="s">
        <v>197</v>
      </c>
      <c r="E119" s="59" t="s">
        <v>109</v>
      </c>
      <c r="F119" s="56">
        <v>0</v>
      </c>
      <c r="G119" s="57" t="s">
        <v>194</v>
      </c>
      <c r="H119" s="63">
        <v>21880000</v>
      </c>
      <c r="I119" s="61">
        <v>2</v>
      </c>
      <c r="J119" s="61" t="s">
        <v>138</v>
      </c>
      <c r="K119" s="62">
        <f t="shared" si="2"/>
        <v>43760000</v>
      </c>
      <c r="L119" s="54" t="s">
        <v>139</v>
      </c>
    </row>
    <row r="120" spans="1:12" s="55" customFormat="1" ht="22.15" hidden="1" customHeight="1" x14ac:dyDescent="0.25">
      <c r="A120" s="56">
        <v>119</v>
      </c>
      <c r="B120" s="57" t="s">
        <v>51</v>
      </c>
      <c r="C120" s="58" t="s">
        <v>149</v>
      </c>
      <c r="D120" s="57" t="s">
        <v>201</v>
      </c>
      <c r="E120" s="59" t="s">
        <v>109</v>
      </c>
      <c r="F120" s="56">
        <v>0</v>
      </c>
      <c r="G120" s="57" t="s">
        <v>194</v>
      </c>
      <c r="H120" s="63">
        <v>21880000</v>
      </c>
      <c r="I120" s="61">
        <v>2</v>
      </c>
      <c r="J120" s="61" t="s">
        <v>138</v>
      </c>
      <c r="K120" s="62">
        <f t="shared" si="2"/>
        <v>43760000</v>
      </c>
      <c r="L120" s="54" t="s">
        <v>139</v>
      </c>
    </row>
    <row r="121" spans="1:12" s="55" customFormat="1" ht="22.15" hidden="1" customHeight="1" x14ac:dyDescent="0.25">
      <c r="A121" s="56">
        <v>120</v>
      </c>
      <c r="B121" s="57" t="s">
        <v>51</v>
      </c>
      <c r="C121" s="58" t="s">
        <v>149</v>
      </c>
      <c r="D121" s="57" t="s">
        <v>202</v>
      </c>
      <c r="E121" s="59" t="s">
        <v>109</v>
      </c>
      <c r="F121" s="56">
        <v>0</v>
      </c>
      <c r="G121" s="57" t="s">
        <v>194</v>
      </c>
      <c r="H121" s="63">
        <v>21880000</v>
      </c>
      <c r="I121" s="61">
        <v>2</v>
      </c>
      <c r="J121" s="61" t="s">
        <v>138</v>
      </c>
      <c r="K121" s="62">
        <f t="shared" si="2"/>
        <v>43760000</v>
      </c>
      <c r="L121" s="54" t="s">
        <v>139</v>
      </c>
    </row>
    <row r="122" spans="1:12" s="55" customFormat="1" ht="22.15" hidden="1" customHeight="1" x14ac:dyDescent="0.25">
      <c r="A122" s="56">
        <v>121</v>
      </c>
      <c r="B122" s="57" t="s">
        <v>51</v>
      </c>
      <c r="C122" s="58" t="s">
        <v>149</v>
      </c>
      <c r="D122" s="57" t="s">
        <v>203</v>
      </c>
      <c r="E122" s="59" t="s">
        <v>109</v>
      </c>
      <c r="F122" s="56">
        <v>0</v>
      </c>
      <c r="G122" s="57" t="s">
        <v>194</v>
      </c>
      <c r="H122" s="63">
        <v>21880000</v>
      </c>
      <c r="I122" s="61">
        <v>2</v>
      </c>
      <c r="J122" s="61" t="s">
        <v>138</v>
      </c>
      <c r="K122" s="62">
        <f t="shared" si="2"/>
        <v>43760000</v>
      </c>
      <c r="L122" s="54" t="s">
        <v>139</v>
      </c>
    </row>
    <row r="123" spans="1:12" s="55" customFormat="1" ht="22.15" hidden="1" customHeight="1" x14ac:dyDescent="0.25">
      <c r="A123" s="56">
        <v>122</v>
      </c>
      <c r="B123" s="57" t="s">
        <v>64</v>
      </c>
      <c r="C123" s="58" t="s">
        <v>152</v>
      </c>
      <c r="D123" s="57" t="s">
        <v>204</v>
      </c>
      <c r="E123" s="59" t="s">
        <v>119</v>
      </c>
      <c r="F123" s="56" t="s">
        <v>154</v>
      </c>
      <c r="G123" s="57" t="s">
        <v>194</v>
      </c>
      <c r="H123" s="63">
        <v>21880000</v>
      </c>
      <c r="I123" s="61">
        <v>2</v>
      </c>
      <c r="J123" s="61" t="s">
        <v>138</v>
      </c>
      <c r="K123" s="62">
        <f t="shared" si="2"/>
        <v>43760000</v>
      </c>
      <c r="L123" s="54" t="s">
        <v>139</v>
      </c>
    </row>
    <row r="124" spans="1:12" s="55" customFormat="1" ht="22.15" hidden="1" customHeight="1" x14ac:dyDescent="0.25">
      <c r="A124" s="56">
        <v>123</v>
      </c>
      <c r="B124" s="57" t="s">
        <v>64</v>
      </c>
      <c r="C124" s="58" t="s">
        <v>152</v>
      </c>
      <c r="D124" s="57" t="s">
        <v>205</v>
      </c>
      <c r="E124" s="59" t="s">
        <v>119</v>
      </c>
      <c r="F124" s="56" t="s">
        <v>154</v>
      </c>
      <c r="G124" s="57" t="s">
        <v>194</v>
      </c>
      <c r="H124" s="63">
        <v>21880000</v>
      </c>
      <c r="I124" s="61">
        <v>2</v>
      </c>
      <c r="J124" s="61" t="s">
        <v>138</v>
      </c>
      <c r="K124" s="62">
        <f t="shared" si="2"/>
        <v>43760000</v>
      </c>
      <c r="L124" s="54" t="s">
        <v>139</v>
      </c>
    </row>
    <row r="125" spans="1:12" s="55" customFormat="1" ht="22.15" hidden="1" customHeight="1" x14ac:dyDescent="0.25">
      <c r="A125" s="56">
        <v>124</v>
      </c>
      <c r="B125" s="57" t="s">
        <v>64</v>
      </c>
      <c r="C125" s="58" t="s">
        <v>152</v>
      </c>
      <c r="D125" s="57" t="s">
        <v>197</v>
      </c>
      <c r="E125" s="59" t="s">
        <v>119</v>
      </c>
      <c r="F125" s="56" t="s">
        <v>154</v>
      </c>
      <c r="G125" s="57" t="s">
        <v>194</v>
      </c>
      <c r="H125" s="63">
        <v>21880000</v>
      </c>
      <c r="I125" s="61">
        <v>2</v>
      </c>
      <c r="J125" s="61" t="s">
        <v>138</v>
      </c>
      <c r="K125" s="62">
        <f t="shared" si="2"/>
        <v>43760000</v>
      </c>
      <c r="L125" s="54" t="s">
        <v>139</v>
      </c>
    </row>
    <row r="126" spans="1:12" s="55" customFormat="1" ht="22.15" hidden="1" customHeight="1" x14ac:dyDescent="0.25">
      <c r="A126" s="56">
        <v>125</v>
      </c>
      <c r="B126" s="57" t="s">
        <v>64</v>
      </c>
      <c r="C126" s="58" t="s">
        <v>152</v>
      </c>
      <c r="D126" s="57" t="s">
        <v>203</v>
      </c>
      <c r="E126" s="59" t="s">
        <v>119</v>
      </c>
      <c r="F126" s="56" t="s">
        <v>154</v>
      </c>
      <c r="G126" s="57" t="s">
        <v>194</v>
      </c>
      <c r="H126" s="63">
        <v>21880000</v>
      </c>
      <c r="I126" s="61">
        <v>2</v>
      </c>
      <c r="J126" s="61" t="s">
        <v>138</v>
      </c>
      <c r="K126" s="62">
        <f t="shared" si="2"/>
        <v>43760000</v>
      </c>
      <c r="L126" s="54" t="s">
        <v>139</v>
      </c>
    </row>
    <row r="127" spans="1:12" s="55" customFormat="1" ht="22.15" hidden="1" customHeight="1" x14ac:dyDescent="0.25">
      <c r="A127" s="56">
        <v>126</v>
      </c>
      <c r="B127" s="57" t="s">
        <v>58</v>
      </c>
      <c r="C127" s="58" t="s">
        <v>152</v>
      </c>
      <c r="D127" s="57" t="s">
        <v>204</v>
      </c>
      <c r="E127" s="59" t="s">
        <v>119</v>
      </c>
      <c r="F127" s="56" t="s">
        <v>154</v>
      </c>
      <c r="G127" s="57" t="s">
        <v>194</v>
      </c>
      <c r="H127" s="63">
        <v>21880000</v>
      </c>
      <c r="I127" s="61">
        <v>2</v>
      </c>
      <c r="J127" s="61" t="s">
        <v>138</v>
      </c>
      <c r="K127" s="62">
        <f t="shared" si="2"/>
        <v>43760000</v>
      </c>
      <c r="L127" s="54" t="s">
        <v>139</v>
      </c>
    </row>
    <row r="128" spans="1:12" s="55" customFormat="1" ht="22.15" hidden="1" customHeight="1" x14ac:dyDescent="0.25">
      <c r="A128" s="56">
        <v>127</v>
      </c>
      <c r="B128" s="57" t="s">
        <v>58</v>
      </c>
      <c r="C128" s="58" t="s">
        <v>152</v>
      </c>
      <c r="D128" s="57" t="s">
        <v>205</v>
      </c>
      <c r="E128" s="59" t="s">
        <v>119</v>
      </c>
      <c r="F128" s="56" t="s">
        <v>154</v>
      </c>
      <c r="G128" s="57" t="s">
        <v>194</v>
      </c>
      <c r="H128" s="63">
        <v>21880000</v>
      </c>
      <c r="I128" s="61">
        <v>2</v>
      </c>
      <c r="J128" s="61" t="s">
        <v>138</v>
      </c>
      <c r="K128" s="62">
        <f t="shared" si="2"/>
        <v>43760000</v>
      </c>
      <c r="L128" s="54" t="s">
        <v>139</v>
      </c>
    </row>
    <row r="129" spans="1:12" s="55" customFormat="1" ht="22.15" hidden="1" customHeight="1" x14ac:dyDescent="0.25">
      <c r="A129" s="56">
        <v>128</v>
      </c>
      <c r="B129" s="57" t="s">
        <v>58</v>
      </c>
      <c r="C129" s="58" t="s">
        <v>152</v>
      </c>
      <c r="D129" s="57" t="s">
        <v>197</v>
      </c>
      <c r="E129" s="59" t="s">
        <v>119</v>
      </c>
      <c r="F129" s="56" t="s">
        <v>154</v>
      </c>
      <c r="G129" s="57" t="s">
        <v>194</v>
      </c>
      <c r="H129" s="63">
        <v>21880000</v>
      </c>
      <c r="I129" s="61">
        <v>2</v>
      </c>
      <c r="J129" s="61" t="s">
        <v>138</v>
      </c>
      <c r="K129" s="62">
        <f t="shared" si="2"/>
        <v>43760000</v>
      </c>
      <c r="L129" s="54" t="s">
        <v>139</v>
      </c>
    </row>
    <row r="130" spans="1:12" s="55" customFormat="1" ht="22.15" hidden="1" customHeight="1" x14ac:dyDescent="0.25">
      <c r="A130" s="56">
        <v>129</v>
      </c>
      <c r="B130" s="57" t="s">
        <v>58</v>
      </c>
      <c r="C130" s="58" t="s">
        <v>152</v>
      </c>
      <c r="D130" s="57" t="s">
        <v>203</v>
      </c>
      <c r="E130" s="59" t="s">
        <v>119</v>
      </c>
      <c r="F130" s="56" t="s">
        <v>154</v>
      </c>
      <c r="G130" s="57" t="s">
        <v>194</v>
      </c>
      <c r="H130" s="63">
        <v>21880000</v>
      </c>
      <c r="I130" s="61">
        <v>2</v>
      </c>
      <c r="J130" s="61" t="s">
        <v>138</v>
      </c>
      <c r="K130" s="62">
        <f t="shared" si="2"/>
        <v>43760000</v>
      </c>
      <c r="L130" s="54" t="s">
        <v>139</v>
      </c>
    </row>
    <row r="131" spans="1:12" s="55" customFormat="1" ht="22.15" hidden="1" customHeight="1" x14ac:dyDescent="0.25">
      <c r="A131" s="56">
        <v>130</v>
      </c>
      <c r="B131" s="57" t="s">
        <v>33</v>
      </c>
      <c r="C131" s="58" t="s">
        <v>135</v>
      </c>
      <c r="D131" s="57" t="s">
        <v>206</v>
      </c>
      <c r="E131" s="59" t="s">
        <v>82</v>
      </c>
      <c r="F131" s="56" t="s">
        <v>137</v>
      </c>
      <c r="G131" s="57" t="s">
        <v>207</v>
      </c>
      <c r="H131" s="63">
        <v>11000000</v>
      </c>
      <c r="I131" s="61">
        <v>4</v>
      </c>
      <c r="J131" s="61" t="s">
        <v>138</v>
      </c>
      <c r="K131" s="62">
        <f t="shared" si="2"/>
        <v>44000000</v>
      </c>
      <c r="L131" s="54" t="s">
        <v>139</v>
      </c>
    </row>
    <row r="132" spans="1:12" s="55" customFormat="1" ht="22.15" hidden="1" customHeight="1" x14ac:dyDescent="0.25">
      <c r="A132" s="56">
        <v>131</v>
      </c>
      <c r="B132" s="57" t="s">
        <v>33</v>
      </c>
      <c r="C132" s="58" t="s">
        <v>135</v>
      </c>
      <c r="D132" s="57" t="s">
        <v>208</v>
      </c>
      <c r="E132" s="59" t="s">
        <v>82</v>
      </c>
      <c r="F132" s="56" t="s">
        <v>137</v>
      </c>
      <c r="G132" s="57" t="s">
        <v>207</v>
      </c>
      <c r="H132" s="63">
        <v>11000000</v>
      </c>
      <c r="I132" s="61">
        <v>4</v>
      </c>
      <c r="J132" s="61" t="s">
        <v>138</v>
      </c>
      <c r="K132" s="62">
        <f t="shared" si="2"/>
        <v>44000000</v>
      </c>
      <c r="L132" s="54" t="s">
        <v>139</v>
      </c>
    </row>
    <row r="133" spans="1:12" s="55" customFormat="1" ht="22.15" hidden="1" customHeight="1" x14ac:dyDescent="0.25">
      <c r="A133" s="56">
        <v>132</v>
      </c>
      <c r="B133" s="57" t="s">
        <v>33</v>
      </c>
      <c r="C133" s="58" t="s">
        <v>135</v>
      </c>
      <c r="D133" s="57" t="s">
        <v>209</v>
      </c>
      <c r="E133" s="59" t="s">
        <v>82</v>
      </c>
      <c r="F133" s="56" t="s">
        <v>137</v>
      </c>
      <c r="G133" s="57" t="s">
        <v>207</v>
      </c>
      <c r="H133" s="63">
        <v>11000000</v>
      </c>
      <c r="I133" s="61">
        <v>4</v>
      </c>
      <c r="J133" s="61" t="s">
        <v>138</v>
      </c>
      <c r="K133" s="62">
        <f t="shared" si="2"/>
        <v>44000000</v>
      </c>
      <c r="L133" s="54" t="s">
        <v>139</v>
      </c>
    </row>
    <row r="134" spans="1:12" s="55" customFormat="1" ht="22.15" hidden="1" customHeight="1" x14ac:dyDescent="0.25">
      <c r="A134" s="56">
        <v>133</v>
      </c>
      <c r="B134" s="57" t="s">
        <v>46</v>
      </c>
      <c r="C134" s="58" t="s">
        <v>135</v>
      </c>
      <c r="D134" s="57" t="s">
        <v>206</v>
      </c>
      <c r="E134" s="59" t="s">
        <v>103</v>
      </c>
      <c r="F134" s="56" t="s">
        <v>144</v>
      </c>
      <c r="G134" s="57" t="s">
        <v>207</v>
      </c>
      <c r="H134" s="63">
        <v>11000000</v>
      </c>
      <c r="I134" s="61">
        <v>4</v>
      </c>
      <c r="J134" s="61" t="s">
        <v>138</v>
      </c>
      <c r="K134" s="62">
        <f t="shared" si="2"/>
        <v>44000000</v>
      </c>
      <c r="L134" s="54" t="s">
        <v>139</v>
      </c>
    </row>
    <row r="135" spans="1:12" s="55" customFormat="1" ht="22.15" hidden="1" customHeight="1" x14ac:dyDescent="0.25">
      <c r="A135" s="56">
        <v>134</v>
      </c>
      <c r="B135" s="57" t="s">
        <v>46</v>
      </c>
      <c r="C135" s="58" t="s">
        <v>135</v>
      </c>
      <c r="D135" s="57" t="s">
        <v>208</v>
      </c>
      <c r="E135" s="59" t="s">
        <v>103</v>
      </c>
      <c r="F135" s="56" t="s">
        <v>144</v>
      </c>
      <c r="G135" s="57" t="s">
        <v>207</v>
      </c>
      <c r="H135" s="63">
        <v>11000000</v>
      </c>
      <c r="I135" s="61">
        <v>4</v>
      </c>
      <c r="J135" s="61" t="s">
        <v>138</v>
      </c>
      <c r="K135" s="62">
        <f t="shared" si="2"/>
        <v>44000000</v>
      </c>
      <c r="L135" s="54" t="s">
        <v>139</v>
      </c>
    </row>
    <row r="136" spans="1:12" s="55" customFormat="1" ht="22.15" hidden="1" customHeight="1" x14ac:dyDescent="0.25">
      <c r="A136" s="56">
        <v>135</v>
      </c>
      <c r="B136" s="57" t="s">
        <v>46</v>
      </c>
      <c r="C136" s="58" t="s">
        <v>135</v>
      </c>
      <c r="D136" s="57" t="s">
        <v>209</v>
      </c>
      <c r="E136" s="59" t="s">
        <v>103</v>
      </c>
      <c r="F136" s="56" t="s">
        <v>144</v>
      </c>
      <c r="G136" s="57" t="s">
        <v>207</v>
      </c>
      <c r="H136" s="63">
        <v>11000000</v>
      </c>
      <c r="I136" s="61">
        <v>4</v>
      </c>
      <c r="J136" s="61" t="s">
        <v>138</v>
      </c>
      <c r="K136" s="62">
        <f t="shared" si="2"/>
        <v>44000000</v>
      </c>
      <c r="L136" s="54" t="s">
        <v>139</v>
      </c>
    </row>
    <row r="137" spans="1:12" s="55" customFormat="1" ht="22.15" customHeight="1" x14ac:dyDescent="0.25">
      <c r="A137" s="56">
        <v>136</v>
      </c>
      <c r="B137" s="57" t="s">
        <v>13</v>
      </c>
      <c r="C137" s="58" t="s">
        <v>145</v>
      </c>
      <c r="D137" s="57" t="s">
        <v>206</v>
      </c>
      <c r="E137" s="59" t="s">
        <v>105</v>
      </c>
      <c r="F137" s="56" t="s">
        <v>137</v>
      </c>
      <c r="G137" s="57" t="s">
        <v>207</v>
      </c>
      <c r="H137" s="63">
        <v>11000000</v>
      </c>
      <c r="I137" s="61">
        <v>4</v>
      </c>
      <c r="J137" s="61" t="s">
        <v>138</v>
      </c>
      <c r="K137" s="62">
        <f t="shared" si="2"/>
        <v>44000000</v>
      </c>
      <c r="L137" s="54" t="s">
        <v>139</v>
      </c>
    </row>
    <row r="138" spans="1:12" s="55" customFormat="1" ht="22.15" customHeight="1" x14ac:dyDescent="0.25">
      <c r="A138" s="56">
        <v>137</v>
      </c>
      <c r="B138" s="57" t="s">
        <v>13</v>
      </c>
      <c r="C138" s="58" t="s">
        <v>145</v>
      </c>
      <c r="D138" s="57" t="s">
        <v>208</v>
      </c>
      <c r="E138" s="59" t="s">
        <v>105</v>
      </c>
      <c r="F138" s="56" t="s">
        <v>137</v>
      </c>
      <c r="G138" s="57" t="s">
        <v>207</v>
      </c>
      <c r="H138" s="63">
        <v>11000000</v>
      </c>
      <c r="I138" s="61">
        <v>4</v>
      </c>
      <c r="J138" s="61" t="s">
        <v>138</v>
      </c>
      <c r="K138" s="62">
        <f t="shared" si="2"/>
        <v>44000000</v>
      </c>
      <c r="L138" s="54" t="s">
        <v>139</v>
      </c>
    </row>
    <row r="139" spans="1:12" s="55" customFormat="1" ht="22.15" customHeight="1" x14ac:dyDescent="0.25">
      <c r="A139" s="56">
        <v>138</v>
      </c>
      <c r="B139" s="57" t="s">
        <v>13</v>
      </c>
      <c r="C139" s="58" t="s">
        <v>145</v>
      </c>
      <c r="D139" s="57" t="s">
        <v>209</v>
      </c>
      <c r="E139" s="59" t="s">
        <v>105</v>
      </c>
      <c r="F139" s="56" t="s">
        <v>137</v>
      </c>
      <c r="G139" s="57" t="s">
        <v>207</v>
      </c>
      <c r="H139" s="63">
        <v>11000000</v>
      </c>
      <c r="I139" s="61">
        <v>4</v>
      </c>
      <c r="J139" s="61" t="s">
        <v>138</v>
      </c>
      <c r="K139" s="62">
        <f t="shared" si="2"/>
        <v>44000000</v>
      </c>
      <c r="L139" s="54" t="s">
        <v>139</v>
      </c>
    </row>
    <row r="140" spans="1:12" s="55" customFormat="1" ht="22.15" customHeight="1" x14ac:dyDescent="0.25">
      <c r="A140" s="56">
        <v>139</v>
      </c>
      <c r="B140" s="57" t="s">
        <v>13</v>
      </c>
      <c r="C140" s="58" t="s">
        <v>145</v>
      </c>
      <c r="D140" s="57" t="s">
        <v>161</v>
      </c>
      <c r="E140" s="59" t="s">
        <v>105</v>
      </c>
      <c r="F140" s="56" t="s">
        <v>137</v>
      </c>
      <c r="G140" s="57" t="s">
        <v>207</v>
      </c>
      <c r="H140" s="63">
        <v>11000000</v>
      </c>
      <c r="I140" s="61">
        <v>4</v>
      </c>
      <c r="J140" s="61" t="s">
        <v>138</v>
      </c>
      <c r="K140" s="62">
        <f t="shared" si="2"/>
        <v>44000000</v>
      </c>
      <c r="L140" s="54" t="s">
        <v>139</v>
      </c>
    </row>
    <row r="141" spans="1:12" s="55" customFormat="1" ht="22.15" hidden="1" customHeight="1" x14ac:dyDescent="0.25">
      <c r="A141" s="56">
        <v>140</v>
      </c>
      <c r="B141" s="57" t="s">
        <v>51</v>
      </c>
      <c r="C141" s="58" t="s">
        <v>149</v>
      </c>
      <c r="D141" s="57" t="s">
        <v>209</v>
      </c>
      <c r="E141" s="59" t="s">
        <v>109</v>
      </c>
      <c r="F141" s="56">
        <v>0</v>
      </c>
      <c r="G141" s="57" t="s">
        <v>207</v>
      </c>
      <c r="H141" s="63">
        <v>11000000</v>
      </c>
      <c r="I141" s="61">
        <v>4</v>
      </c>
      <c r="J141" s="61" t="s">
        <v>138</v>
      </c>
      <c r="K141" s="62">
        <f t="shared" si="2"/>
        <v>44000000</v>
      </c>
      <c r="L141" s="54" t="s">
        <v>139</v>
      </c>
    </row>
    <row r="142" spans="1:12" s="55" customFormat="1" ht="22.15" hidden="1" customHeight="1" x14ac:dyDescent="0.25">
      <c r="A142" s="56">
        <v>141</v>
      </c>
      <c r="B142" s="57" t="s">
        <v>51</v>
      </c>
      <c r="C142" s="58" t="s">
        <v>149</v>
      </c>
      <c r="D142" s="57" t="s">
        <v>210</v>
      </c>
      <c r="E142" s="59" t="s">
        <v>109</v>
      </c>
      <c r="F142" s="56">
        <v>0</v>
      </c>
      <c r="G142" s="57" t="s">
        <v>207</v>
      </c>
      <c r="H142" s="63">
        <v>11000000</v>
      </c>
      <c r="I142" s="61">
        <v>4</v>
      </c>
      <c r="J142" s="61" t="s">
        <v>138</v>
      </c>
      <c r="K142" s="62">
        <f t="shared" si="2"/>
        <v>44000000</v>
      </c>
      <c r="L142" s="54" t="s">
        <v>139</v>
      </c>
    </row>
    <row r="143" spans="1:12" s="55" customFormat="1" ht="22.15" hidden="1" customHeight="1" x14ac:dyDescent="0.25">
      <c r="A143" s="56">
        <v>142</v>
      </c>
      <c r="B143" s="57" t="s">
        <v>51</v>
      </c>
      <c r="C143" s="58" t="s">
        <v>149</v>
      </c>
      <c r="D143" s="57" t="s">
        <v>211</v>
      </c>
      <c r="E143" s="59" t="s">
        <v>109</v>
      </c>
      <c r="F143" s="56">
        <v>0</v>
      </c>
      <c r="G143" s="57" t="s">
        <v>207</v>
      </c>
      <c r="H143" s="63">
        <v>11000000</v>
      </c>
      <c r="I143" s="61">
        <v>4</v>
      </c>
      <c r="J143" s="61" t="s">
        <v>138</v>
      </c>
      <c r="K143" s="62">
        <f t="shared" si="2"/>
        <v>44000000</v>
      </c>
      <c r="L143" s="54" t="s">
        <v>139</v>
      </c>
    </row>
    <row r="144" spans="1:12" s="55" customFormat="1" ht="22.15" hidden="1" customHeight="1" x14ac:dyDescent="0.25">
      <c r="A144" s="56">
        <v>143</v>
      </c>
      <c r="B144" s="57" t="s">
        <v>64</v>
      </c>
      <c r="C144" s="58" t="s">
        <v>152</v>
      </c>
      <c r="D144" s="57" t="s">
        <v>212</v>
      </c>
      <c r="E144" s="59" t="s">
        <v>119</v>
      </c>
      <c r="F144" s="56" t="s">
        <v>154</v>
      </c>
      <c r="G144" s="57" t="s">
        <v>207</v>
      </c>
      <c r="H144" s="63">
        <v>11000000</v>
      </c>
      <c r="I144" s="61">
        <v>4</v>
      </c>
      <c r="J144" s="61" t="s">
        <v>138</v>
      </c>
      <c r="K144" s="62">
        <f t="shared" si="2"/>
        <v>44000000</v>
      </c>
      <c r="L144" s="54" t="s">
        <v>139</v>
      </c>
    </row>
    <row r="145" spans="1:12" s="55" customFormat="1" ht="22.15" hidden="1" customHeight="1" x14ac:dyDescent="0.25">
      <c r="A145" s="56">
        <v>144</v>
      </c>
      <c r="B145" s="57" t="s">
        <v>64</v>
      </c>
      <c r="C145" s="58" t="s">
        <v>152</v>
      </c>
      <c r="D145" s="57" t="s">
        <v>209</v>
      </c>
      <c r="E145" s="59" t="s">
        <v>119</v>
      </c>
      <c r="F145" s="56" t="s">
        <v>154</v>
      </c>
      <c r="G145" s="57" t="s">
        <v>207</v>
      </c>
      <c r="H145" s="63">
        <v>11000000</v>
      </c>
      <c r="I145" s="61">
        <v>4</v>
      </c>
      <c r="J145" s="61" t="s">
        <v>138</v>
      </c>
      <c r="K145" s="62">
        <f t="shared" si="2"/>
        <v>44000000</v>
      </c>
      <c r="L145" s="54" t="s">
        <v>139</v>
      </c>
    </row>
    <row r="146" spans="1:12" s="55" customFormat="1" ht="22.15" hidden="1" customHeight="1" x14ac:dyDescent="0.25">
      <c r="A146" s="56">
        <v>145</v>
      </c>
      <c r="B146" s="57" t="s">
        <v>64</v>
      </c>
      <c r="C146" s="58" t="s">
        <v>152</v>
      </c>
      <c r="D146" s="57" t="s">
        <v>211</v>
      </c>
      <c r="E146" s="59" t="s">
        <v>119</v>
      </c>
      <c r="F146" s="56" t="s">
        <v>154</v>
      </c>
      <c r="G146" s="57" t="s">
        <v>207</v>
      </c>
      <c r="H146" s="63">
        <v>11000000</v>
      </c>
      <c r="I146" s="61">
        <v>4</v>
      </c>
      <c r="J146" s="61" t="s">
        <v>138</v>
      </c>
      <c r="K146" s="62">
        <f t="shared" si="2"/>
        <v>44000000</v>
      </c>
      <c r="L146" s="54" t="s">
        <v>139</v>
      </c>
    </row>
    <row r="147" spans="1:12" s="55" customFormat="1" ht="22.15" hidden="1" customHeight="1" x14ac:dyDescent="0.25">
      <c r="A147" s="56">
        <v>146</v>
      </c>
      <c r="B147" s="57" t="s">
        <v>58</v>
      </c>
      <c r="C147" s="58" t="s">
        <v>152</v>
      </c>
      <c r="D147" s="57" t="s">
        <v>212</v>
      </c>
      <c r="E147" s="59" t="s">
        <v>119</v>
      </c>
      <c r="F147" s="56" t="s">
        <v>154</v>
      </c>
      <c r="G147" s="57" t="s">
        <v>207</v>
      </c>
      <c r="H147" s="63">
        <v>11000000</v>
      </c>
      <c r="I147" s="61">
        <v>4</v>
      </c>
      <c r="J147" s="61" t="s">
        <v>138</v>
      </c>
      <c r="K147" s="62">
        <f t="shared" si="2"/>
        <v>44000000</v>
      </c>
      <c r="L147" s="54" t="s">
        <v>139</v>
      </c>
    </row>
    <row r="148" spans="1:12" s="55" customFormat="1" ht="22.15" hidden="1" customHeight="1" x14ac:dyDescent="0.25">
      <c r="A148" s="56">
        <v>147</v>
      </c>
      <c r="B148" s="57" t="s">
        <v>58</v>
      </c>
      <c r="C148" s="58" t="s">
        <v>152</v>
      </c>
      <c r="D148" s="57" t="s">
        <v>209</v>
      </c>
      <c r="E148" s="59" t="s">
        <v>119</v>
      </c>
      <c r="F148" s="56" t="s">
        <v>154</v>
      </c>
      <c r="G148" s="57" t="s">
        <v>207</v>
      </c>
      <c r="H148" s="63">
        <v>11000000</v>
      </c>
      <c r="I148" s="61">
        <v>4</v>
      </c>
      <c r="J148" s="61" t="s">
        <v>138</v>
      </c>
      <c r="K148" s="62">
        <f t="shared" si="2"/>
        <v>44000000</v>
      </c>
      <c r="L148" s="54" t="s">
        <v>139</v>
      </c>
    </row>
    <row r="149" spans="1:12" s="55" customFormat="1" ht="22.15" hidden="1" customHeight="1" x14ac:dyDescent="0.25">
      <c r="A149" s="56">
        <v>148</v>
      </c>
      <c r="B149" s="57" t="s">
        <v>58</v>
      </c>
      <c r="C149" s="58" t="s">
        <v>152</v>
      </c>
      <c r="D149" s="57" t="s">
        <v>211</v>
      </c>
      <c r="E149" s="59" t="s">
        <v>119</v>
      </c>
      <c r="F149" s="56" t="s">
        <v>154</v>
      </c>
      <c r="G149" s="57" t="s">
        <v>207</v>
      </c>
      <c r="H149" s="63">
        <v>11000000</v>
      </c>
      <c r="I149" s="61">
        <v>4</v>
      </c>
      <c r="J149" s="61" t="s">
        <v>138</v>
      </c>
      <c r="K149" s="62">
        <f t="shared" si="2"/>
        <v>44000000</v>
      </c>
      <c r="L149" s="54" t="s">
        <v>139</v>
      </c>
    </row>
    <row r="150" spans="1:12" ht="22.15" hidden="1" customHeight="1" x14ac:dyDescent="0.25">
      <c r="A150" s="56">
        <v>149</v>
      </c>
      <c r="B150" s="57" t="s">
        <v>33</v>
      </c>
      <c r="C150" s="58" t="s">
        <v>135</v>
      </c>
      <c r="D150" s="57" t="s">
        <v>213</v>
      </c>
      <c r="E150" s="59" t="s">
        <v>82</v>
      </c>
      <c r="F150" s="56">
        <v>3</v>
      </c>
      <c r="G150" s="57" t="s">
        <v>214</v>
      </c>
      <c r="H150" s="63">
        <v>35000000</v>
      </c>
      <c r="I150" s="61">
        <v>1</v>
      </c>
      <c r="J150" s="61" t="s">
        <v>138</v>
      </c>
      <c r="K150" s="62">
        <f t="shared" si="2"/>
        <v>35000000</v>
      </c>
      <c r="L150" s="75"/>
    </row>
    <row r="151" spans="1:12" ht="22.15" hidden="1" customHeight="1" x14ac:dyDescent="0.25">
      <c r="A151" s="56">
        <v>150</v>
      </c>
      <c r="B151" s="57" t="s">
        <v>33</v>
      </c>
      <c r="C151" s="58" t="s">
        <v>135</v>
      </c>
      <c r="D151" s="57" t="s">
        <v>215</v>
      </c>
      <c r="E151" s="59" t="s">
        <v>82</v>
      </c>
      <c r="F151" s="56">
        <v>3</v>
      </c>
      <c r="G151" s="57" t="s">
        <v>216</v>
      </c>
      <c r="H151" s="63">
        <v>25000000</v>
      </c>
      <c r="I151" s="61">
        <v>2</v>
      </c>
      <c r="J151" s="61" t="s">
        <v>138</v>
      </c>
      <c r="K151" s="62">
        <f>H151*I151</f>
        <v>50000000</v>
      </c>
      <c r="L151" s="75"/>
    </row>
    <row r="152" spans="1:12" ht="22.15" hidden="1" customHeight="1" x14ac:dyDescent="0.25">
      <c r="A152" s="56">
        <v>151</v>
      </c>
      <c r="B152" s="57" t="s">
        <v>46</v>
      </c>
      <c r="C152" s="58" t="s">
        <v>135</v>
      </c>
      <c r="D152" s="57" t="s">
        <v>217</v>
      </c>
      <c r="E152" s="59" t="s">
        <v>82</v>
      </c>
      <c r="F152" s="56">
        <v>3</v>
      </c>
      <c r="G152" s="57" t="s">
        <v>216</v>
      </c>
      <c r="H152" s="63">
        <v>25000000</v>
      </c>
      <c r="I152" s="61">
        <v>2</v>
      </c>
      <c r="J152" s="61" t="s">
        <v>138</v>
      </c>
      <c r="K152" s="62">
        <f t="shared" si="2"/>
        <v>50000000</v>
      </c>
      <c r="L152" s="75"/>
    </row>
    <row r="153" spans="1:12" ht="22.15" hidden="1" customHeight="1" x14ac:dyDescent="0.25">
      <c r="A153" s="56">
        <v>152</v>
      </c>
      <c r="B153" s="57" t="s">
        <v>218</v>
      </c>
      <c r="C153" s="58" t="s">
        <v>135</v>
      </c>
      <c r="D153" s="57" t="s">
        <v>219</v>
      </c>
      <c r="E153" s="59" t="s">
        <v>82</v>
      </c>
      <c r="F153" s="56">
        <v>3</v>
      </c>
      <c r="G153" s="57" t="s">
        <v>216</v>
      </c>
      <c r="H153" s="63">
        <v>25000000</v>
      </c>
      <c r="I153" s="61">
        <v>2</v>
      </c>
      <c r="J153" s="61" t="s">
        <v>138</v>
      </c>
      <c r="K153" s="62">
        <f t="shared" si="2"/>
        <v>50000000</v>
      </c>
      <c r="L153" s="75"/>
    </row>
    <row r="154" spans="1:12" ht="22.15" hidden="1" customHeight="1" x14ac:dyDescent="0.25">
      <c r="A154" s="160" t="s">
        <v>220</v>
      </c>
      <c r="B154" s="160"/>
      <c r="C154" s="160"/>
      <c r="D154" s="160"/>
      <c r="E154" s="160"/>
      <c r="F154" s="160"/>
      <c r="G154" s="160"/>
      <c r="H154" s="160"/>
      <c r="I154" s="160"/>
      <c r="J154" s="161">
        <f>SUM(K1:K153)</f>
        <v>11856230000</v>
      </c>
      <c r="K154" s="161"/>
      <c r="L154" s="75"/>
    </row>
    <row r="155" spans="1:12" hidden="1" x14ac:dyDescent="0.25"/>
    <row r="156" spans="1:12" ht="22.15" hidden="1" customHeight="1" x14ac:dyDescent="0.25">
      <c r="I156" s="55"/>
    </row>
    <row r="157" spans="1:12" ht="22.15" hidden="1" customHeight="1" x14ac:dyDescent="0.25">
      <c r="I157" s="55"/>
    </row>
  </sheetData>
  <autoFilter ref="A1:L157" xr:uid="{ADF30E71-1ABD-4787-94E3-FBC88B881175}">
    <filterColumn colId="1">
      <filters>
        <filter val="TK-520-07"/>
      </filters>
    </filterColumn>
  </autoFilter>
  <mergeCells count="2">
    <mergeCell ref="A154:I154"/>
    <mergeCell ref="J154:K15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E830E-24A7-4B53-89CA-BABCAE817EA3}">
  <dimension ref="A1:R288"/>
  <sheetViews>
    <sheetView rightToLeft="1" tabSelected="1" view="pageBreakPreview" zoomScaleNormal="100" zoomScaleSheetLayoutView="100" workbookViewId="0">
      <pane ySplit="5" topLeftCell="A271" activePane="bottomLeft" state="frozen"/>
      <selection pane="bottomLeft" activeCell="L229" sqref="L229"/>
    </sheetView>
  </sheetViews>
  <sheetFormatPr defaultRowHeight="15.75" x14ac:dyDescent="0.25"/>
  <cols>
    <col min="1" max="1" width="4.42578125" style="96" customWidth="1"/>
    <col min="2" max="2" width="9.140625" style="121" customWidth="1"/>
    <col min="3" max="3" width="11.85546875" style="127" customWidth="1"/>
    <col min="4" max="4" width="4.140625" style="117" customWidth="1"/>
    <col min="5" max="5" width="5.140625" style="112" customWidth="1"/>
    <col min="6" max="6" width="11" style="109" customWidth="1"/>
    <col min="7" max="7" width="14.28515625" style="110" bestFit="1" customWidth="1"/>
    <col min="8" max="8" width="1.85546875" style="96" customWidth="1"/>
    <col min="9" max="9" width="6" style="110" customWidth="1"/>
    <col min="10" max="12" width="6.85546875" style="111" customWidth="1"/>
    <col min="13" max="13" width="6" style="110" customWidth="1"/>
    <col min="14" max="14" width="7.28515625" style="96" customWidth="1"/>
    <col min="15" max="15" width="13" style="109" bestFit="1" customWidth="1"/>
    <col min="16" max="16" width="18.7109375" style="96" bestFit="1" customWidth="1"/>
    <col min="17" max="16384" width="9.140625" style="96"/>
  </cols>
  <sheetData>
    <row r="1" spans="1:15" s="91" customFormat="1" x14ac:dyDescent="0.25">
      <c r="A1" s="163" t="s">
        <v>265</v>
      </c>
      <c r="B1" s="163"/>
      <c r="C1" s="163"/>
      <c r="D1" s="163"/>
      <c r="E1" s="163"/>
      <c r="F1" s="163"/>
      <c r="G1" s="163"/>
      <c r="H1" s="90"/>
      <c r="I1" s="164" t="s">
        <v>267</v>
      </c>
      <c r="J1" s="164"/>
      <c r="K1" s="164"/>
      <c r="L1" s="164"/>
      <c r="M1" s="164"/>
      <c r="N1" s="164"/>
      <c r="O1" s="164"/>
    </row>
    <row r="2" spans="1:15" s="91" customFormat="1" x14ac:dyDescent="0.25">
      <c r="A2" s="163" t="s">
        <v>221</v>
      </c>
      <c r="B2" s="163"/>
      <c r="C2" s="163"/>
      <c r="D2" s="163"/>
      <c r="E2" s="163"/>
      <c r="F2" s="163"/>
      <c r="G2" s="163"/>
      <c r="H2" s="90"/>
      <c r="I2" s="164" t="s">
        <v>268</v>
      </c>
      <c r="J2" s="164"/>
      <c r="K2" s="164"/>
      <c r="L2" s="164"/>
      <c r="M2" s="164"/>
      <c r="N2" s="164"/>
      <c r="O2" s="164"/>
    </row>
    <row r="3" spans="1:15" s="91" customFormat="1" x14ac:dyDescent="0.25">
      <c r="A3" s="163" t="s">
        <v>266</v>
      </c>
      <c r="B3" s="163"/>
      <c r="C3" s="163"/>
      <c r="D3" s="163"/>
      <c r="E3" s="163"/>
      <c r="F3" s="163"/>
      <c r="G3" s="163"/>
      <c r="H3" s="90"/>
      <c r="I3" s="164" t="s">
        <v>269</v>
      </c>
      <c r="J3" s="164"/>
      <c r="K3" s="164"/>
      <c r="L3" s="164"/>
      <c r="M3" s="164"/>
      <c r="N3" s="164"/>
      <c r="O3" s="164"/>
    </row>
    <row r="4" spans="1:15" ht="5.25" customHeight="1" x14ac:dyDescent="0.25">
      <c r="A4" s="92"/>
      <c r="B4" s="118"/>
      <c r="C4" s="122"/>
      <c r="D4" s="113"/>
      <c r="E4" s="93"/>
      <c r="F4" s="94"/>
      <c r="G4" s="94"/>
      <c r="H4" s="92"/>
      <c r="I4" s="94"/>
      <c r="J4" s="93"/>
      <c r="K4" s="93"/>
      <c r="L4" s="93"/>
      <c r="M4" s="94"/>
      <c r="N4" s="92"/>
      <c r="O4" s="95"/>
    </row>
    <row r="5" spans="1:15" s="97" customFormat="1" ht="59.25" customHeight="1" x14ac:dyDescent="0.25">
      <c r="A5" s="84" t="s">
        <v>222</v>
      </c>
      <c r="B5" s="119" t="s">
        <v>223</v>
      </c>
      <c r="C5" s="123" t="s">
        <v>8</v>
      </c>
      <c r="D5" s="114" t="s">
        <v>224</v>
      </c>
      <c r="E5" s="88" t="s">
        <v>225</v>
      </c>
      <c r="F5" s="85" t="s">
        <v>231</v>
      </c>
      <c r="G5" s="86" t="s">
        <v>232</v>
      </c>
      <c r="H5" s="87"/>
      <c r="I5" s="89" t="s">
        <v>284</v>
      </c>
      <c r="J5" s="89" t="s">
        <v>283</v>
      </c>
      <c r="K5" s="89" t="s">
        <v>285</v>
      </c>
      <c r="L5" s="89" t="s">
        <v>286</v>
      </c>
      <c r="M5" s="86" t="s">
        <v>226</v>
      </c>
      <c r="N5" s="84" t="s">
        <v>227</v>
      </c>
      <c r="O5" s="86" t="s">
        <v>228</v>
      </c>
    </row>
    <row r="6" spans="1:15" x14ac:dyDescent="0.25">
      <c r="A6" s="98">
        <v>1</v>
      </c>
      <c r="B6" s="120" t="s">
        <v>33</v>
      </c>
      <c r="C6" s="124" t="s">
        <v>84</v>
      </c>
      <c r="D6" s="115" t="s">
        <v>138</v>
      </c>
      <c r="E6" s="148">
        <v>2</v>
      </c>
      <c r="F6" s="100">
        <v>24550000</v>
      </c>
      <c r="G6" s="100">
        <f>F6*E6</f>
        <v>49100000</v>
      </c>
      <c r="H6" s="92"/>
      <c r="I6" s="101">
        <v>0</v>
      </c>
      <c r="J6" s="147">
        <f>E6</f>
        <v>2</v>
      </c>
      <c r="K6" s="102">
        <v>0</v>
      </c>
      <c r="L6" s="102">
        <v>0</v>
      </c>
      <c r="M6" s="101">
        <f>I6+J6+K6+L6</f>
        <v>2</v>
      </c>
      <c r="N6" s="103">
        <f>M6/E6</f>
        <v>1</v>
      </c>
      <c r="O6" s="100">
        <f t="shared" ref="O6:O27" si="0">M6*F6</f>
        <v>49100000</v>
      </c>
    </row>
    <row r="7" spans="1:15" x14ac:dyDescent="0.25">
      <c r="A7" s="98">
        <v>2</v>
      </c>
      <c r="B7" s="120" t="s">
        <v>33</v>
      </c>
      <c r="C7" s="124" t="s">
        <v>84</v>
      </c>
      <c r="D7" s="115" t="s">
        <v>138</v>
      </c>
      <c r="E7" s="148">
        <v>2</v>
      </c>
      <c r="F7" s="100">
        <v>24550000</v>
      </c>
      <c r="G7" s="100">
        <f t="shared" ref="G7:G31" si="1">F7*E7</f>
        <v>49100000</v>
      </c>
      <c r="H7" s="92"/>
      <c r="I7" s="101">
        <v>0</v>
      </c>
      <c r="J7" s="147">
        <f t="shared" ref="J7:J27" si="2">E7</f>
        <v>2</v>
      </c>
      <c r="K7" s="102">
        <v>0</v>
      </c>
      <c r="L7" s="102">
        <v>0</v>
      </c>
      <c r="M7" s="101">
        <f t="shared" ref="M7:M70" si="3">I7+J7+K7+L7</f>
        <v>2</v>
      </c>
      <c r="N7" s="103">
        <f t="shared" ref="N7:N70" si="4">M7/E7</f>
        <v>1</v>
      </c>
      <c r="O7" s="100">
        <f t="shared" si="0"/>
        <v>49100000</v>
      </c>
    </row>
    <row r="8" spans="1:15" x14ac:dyDescent="0.25">
      <c r="A8" s="98">
        <v>3</v>
      </c>
      <c r="B8" s="120" t="s">
        <v>33</v>
      </c>
      <c r="C8" s="124" t="s">
        <v>84</v>
      </c>
      <c r="D8" s="115" t="s">
        <v>138</v>
      </c>
      <c r="E8" s="148">
        <v>2</v>
      </c>
      <c r="F8" s="100">
        <v>24550000</v>
      </c>
      <c r="G8" s="100">
        <f t="shared" si="1"/>
        <v>49100000</v>
      </c>
      <c r="H8" s="92"/>
      <c r="I8" s="101">
        <v>0</v>
      </c>
      <c r="J8" s="147">
        <f t="shared" si="2"/>
        <v>2</v>
      </c>
      <c r="K8" s="102">
        <v>0</v>
      </c>
      <c r="L8" s="102">
        <v>0</v>
      </c>
      <c r="M8" s="101">
        <f t="shared" si="3"/>
        <v>2</v>
      </c>
      <c r="N8" s="103">
        <f t="shared" si="4"/>
        <v>1</v>
      </c>
      <c r="O8" s="100">
        <f t="shared" si="0"/>
        <v>49100000</v>
      </c>
    </row>
    <row r="9" spans="1:15" x14ac:dyDescent="0.25">
      <c r="A9" s="98">
        <v>4</v>
      </c>
      <c r="B9" s="120" t="s">
        <v>33</v>
      </c>
      <c r="C9" s="124" t="s">
        <v>84</v>
      </c>
      <c r="D9" s="115" t="s">
        <v>138</v>
      </c>
      <c r="E9" s="148">
        <v>1</v>
      </c>
      <c r="F9" s="100">
        <v>24550000</v>
      </c>
      <c r="G9" s="100">
        <f t="shared" si="1"/>
        <v>24550000</v>
      </c>
      <c r="H9" s="92"/>
      <c r="I9" s="101">
        <v>0</v>
      </c>
      <c r="J9" s="147">
        <f t="shared" si="2"/>
        <v>1</v>
      </c>
      <c r="K9" s="102">
        <v>0</v>
      </c>
      <c r="L9" s="102">
        <v>0</v>
      </c>
      <c r="M9" s="101">
        <f t="shared" si="3"/>
        <v>1</v>
      </c>
      <c r="N9" s="103">
        <f t="shared" si="4"/>
        <v>1</v>
      </c>
      <c r="O9" s="100">
        <f t="shared" si="0"/>
        <v>24550000</v>
      </c>
    </row>
    <row r="10" spans="1:15" x14ac:dyDescent="0.25">
      <c r="A10" s="98">
        <v>5</v>
      </c>
      <c r="B10" s="120" t="s">
        <v>46</v>
      </c>
      <c r="C10" s="124" t="s">
        <v>84</v>
      </c>
      <c r="D10" s="115" t="s">
        <v>138</v>
      </c>
      <c r="E10" s="148">
        <v>2</v>
      </c>
      <c r="F10" s="100">
        <v>24550000</v>
      </c>
      <c r="G10" s="100">
        <f t="shared" si="1"/>
        <v>49100000</v>
      </c>
      <c r="H10" s="92"/>
      <c r="I10" s="101">
        <v>0</v>
      </c>
      <c r="J10" s="147">
        <f t="shared" si="2"/>
        <v>2</v>
      </c>
      <c r="K10" s="102">
        <v>0</v>
      </c>
      <c r="L10" s="102">
        <v>0</v>
      </c>
      <c r="M10" s="101">
        <f t="shared" si="3"/>
        <v>2</v>
      </c>
      <c r="N10" s="103">
        <f t="shared" si="4"/>
        <v>1</v>
      </c>
      <c r="O10" s="100">
        <f t="shared" si="0"/>
        <v>49100000</v>
      </c>
    </row>
    <row r="11" spans="1:15" x14ac:dyDescent="0.25">
      <c r="A11" s="98">
        <v>6</v>
      </c>
      <c r="B11" s="120" t="s">
        <v>46</v>
      </c>
      <c r="C11" s="124" t="s">
        <v>84</v>
      </c>
      <c r="D11" s="115" t="s">
        <v>138</v>
      </c>
      <c r="E11" s="148">
        <v>2</v>
      </c>
      <c r="F11" s="100">
        <v>24550000</v>
      </c>
      <c r="G11" s="100">
        <f t="shared" si="1"/>
        <v>49100000</v>
      </c>
      <c r="H11" s="92"/>
      <c r="I11" s="101">
        <v>0</v>
      </c>
      <c r="J11" s="147">
        <f t="shared" si="2"/>
        <v>2</v>
      </c>
      <c r="K11" s="102">
        <v>0</v>
      </c>
      <c r="L11" s="102">
        <v>0</v>
      </c>
      <c r="M11" s="101">
        <f t="shared" si="3"/>
        <v>2</v>
      </c>
      <c r="N11" s="103">
        <f t="shared" si="4"/>
        <v>1</v>
      </c>
      <c r="O11" s="100">
        <f t="shared" si="0"/>
        <v>49100000</v>
      </c>
    </row>
    <row r="12" spans="1:15" x14ac:dyDescent="0.25">
      <c r="A12" s="98">
        <v>7</v>
      </c>
      <c r="B12" s="120" t="s">
        <v>46</v>
      </c>
      <c r="C12" s="124" t="s">
        <v>84</v>
      </c>
      <c r="D12" s="115" t="s">
        <v>138</v>
      </c>
      <c r="E12" s="148">
        <v>2</v>
      </c>
      <c r="F12" s="100">
        <v>24550000</v>
      </c>
      <c r="G12" s="100">
        <f t="shared" si="1"/>
        <v>49100000</v>
      </c>
      <c r="H12" s="92"/>
      <c r="I12" s="101">
        <v>0</v>
      </c>
      <c r="J12" s="147">
        <f t="shared" si="2"/>
        <v>2</v>
      </c>
      <c r="K12" s="102">
        <v>0</v>
      </c>
      <c r="L12" s="102">
        <v>0</v>
      </c>
      <c r="M12" s="101">
        <f t="shared" si="3"/>
        <v>2</v>
      </c>
      <c r="N12" s="103">
        <f t="shared" si="4"/>
        <v>1</v>
      </c>
      <c r="O12" s="100">
        <f t="shared" si="0"/>
        <v>49100000</v>
      </c>
    </row>
    <row r="13" spans="1:15" x14ac:dyDescent="0.25">
      <c r="A13" s="98">
        <v>8</v>
      </c>
      <c r="B13" s="120" t="s">
        <v>46</v>
      </c>
      <c r="C13" s="124" t="s">
        <v>84</v>
      </c>
      <c r="D13" s="115" t="s">
        <v>138</v>
      </c>
      <c r="E13" s="148">
        <v>1</v>
      </c>
      <c r="F13" s="100">
        <v>24550000</v>
      </c>
      <c r="G13" s="100">
        <f t="shared" si="1"/>
        <v>24550000</v>
      </c>
      <c r="H13" s="92"/>
      <c r="I13" s="101">
        <v>0</v>
      </c>
      <c r="J13" s="147">
        <f t="shared" si="2"/>
        <v>1</v>
      </c>
      <c r="K13" s="102">
        <v>0</v>
      </c>
      <c r="L13" s="102">
        <v>0</v>
      </c>
      <c r="M13" s="101">
        <f t="shared" si="3"/>
        <v>1</v>
      </c>
      <c r="N13" s="103">
        <f t="shared" si="4"/>
        <v>1</v>
      </c>
      <c r="O13" s="100">
        <f t="shared" si="0"/>
        <v>24550000</v>
      </c>
    </row>
    <row r="14" spans="1:15" x14ac:dyDescent="0.25">
      <c r="A14" s="98">
        <v>9</v>
      </c>
      <c r="B14" s="120" t="s">
        <v>13</v>
      </c>
      <c r="C14" s="124" t="s">
        <v>84</v>
      </c>
      <c r="D14" s="115" t="s">
        <v>138</v>
      </c>
      <c r="E14" s="148">
        <v>2</v>
      </c>
      <c r="F14" s="100">
        <v>24550000</v>
      </c>
      <c r="G14" s="100">
        <f t="shared" si="1"/>
        <v>49100000</v>
      </c>
      <c r="H14" s="92"/>
      <c r="I14" s="101">
        <v>0</v>
      </c>
      <c r="J14" s="147">
        <f t="shared" si="2"/>
        <v>2</v>
      </c>
      <c r="K14" s="102">
        <v>0</v>
      </c>
      <c r="L14" s="102">
        <v>0</v>
      </c>
      <c r="M14" s="101">
        <f t="shared" si="3"/>
        <v>2</v>
      </c>
      <c r="N14" s="103">
        <f t="shared" si="4"/>
        <v>1</v>
      </c>
      <c r="O14" s="100">
        <f t="shared" si="0"/>
        <v>49100000</v>
      </c>
    </row>
    <row r="15" spans="1:15" x14ac:dyDescent="0.25">
      <c r="A15" s="98">
        <v>10</v>
      </c>
      <c r="B15" s="120" t="s">
        <v>13</v>
      </c>
      <c r="C15" s="124" t="s">
        <v>84</v>
      </c>
      <c r="D15" s="115" t="s">
        <v>138</v>
      </c>
      <c r="E15" s="148">
        <v>2</v>
      </c>
      <c r="F15" s="100">
        <v>24550000</v>
      </c>
      <c r="G15" s="100">
        <f t="shared" si="1"/>
        <v>49100000</v>
      </c>
      <c r="H15" s="92"/>
      <c r="I15" s="101">
        <v>0</v>
      </c>
      <c r="J15" s="147">
        <f t="shared" si="2"/>
        <v>2</v>
      </c>
      <c r="K15" s="102">
        <v>0</v>
      </c>
      <c r="L15" s="102">
        <v>0</v>
      </c>
      <c r="M15" s="101">
        <f t="shared" si="3"/>
        <v>2</v>
      </c>
      <c r="N15" s="103">
        <f t="shared" si="4"/>
        <v>1</v>
      </c>
      <c r="O15" s="100">
        <f t="shared" si="0"/>
        <v>49100000</v>
      </c>
    </row>
    <row r="16" spans="1:15" x14ac:dyDescent="0.25">
      <c r="A16" s="98">
        <v>11</v>
      </c>
      <c r="B16" s="120" t="s">
        <v>13</v>
      </c>
      <c r="C16" s="124" t="s">
        <v>84</v>
      </c>
      <c r="D16" s="115" t="s">
        <v>138</v>
      </c>
      <c r="E16" s="148">
        <v>2</v>
      </c>
      <c r="F16" s="100">
        <v>24550000</v>
      </c>
      <c r="G16" s="100">
        <f t="shared" si="1"/>
        <v>49100000</v>
      </c>
      <c r="H16" s="92"/>
      <c r="I16" s="101">
        <v>0</v>
      </c>
      <c r="J16" s="147">
        <f t="shared" si="2"/>
        <v>2</v>
      </c>
      <c r="K16" s="102">
        <v>0</v>
      </c>
      <c r="L16" s="102">
        <v>0</v>
      </c>
      <c r="M16" s="101">
        <f t="shared" si="3"/>
        <v>2</v>
      </c>
      <c r="N16" s="103">
        <f t="shared" si="4"/>
        <v>1</v>
      </c>
      <c r="O16" s="100">
        <f t="shared" si="0"/>
        <v>49100000</v>
      </c>
    </row>
    <row r="17" spans="1:15" x14ac:dyDescent="0.25">
      <c r="A17" s="98">
        <v>12</v>
      </c>
      <c r="B17" s="120" t="s">
        <v>13</v>
      </c>
      <c r="C17" s="124" t="s">
        <v>84</v>
      </c>
      <c r="D17" s="115" t="s">
        <v>138</v>
      </c>
      <c r="E17" s="148">
        <v>2</v>
      </c>
      <c r="F17" s="100">
        <v>24550000</v>
      </c>
      <c r="G17" s="100">
        <f t="shared" si="1"/>
        <v>49100000</v>
      </c>
      <c r="H17" s="92"/>
      <c r="I17" s="101">
        <v>0</v>
      </c>
      <c r="J17" s="147">
        <f t="shared" si="2"/>
        <v>2</v>
      </c>
      <c r="K17" s="102">
        <v>0</v>
      </c>
      <c r="L17" s="102">
        <v>0</v>
      </c>
      <c r="M17" s="101">
        <f t="shared" si="3"/>
        <v>2</v>
      </c>
      <c r="N17" s="103">
        <f t="shared" si="4"/>
        <v>1</v>
      </c>
      <c r="O17" s="100">
        <f t="shared" si="0"/>
        <v>49100000</v>
      </c>
    </row>
    <row r="18" spans="1:15" x14ac:dyDescent="0.25">
      <c r="A18" s="98">
        <v>13</v>
      </c>
      <c r="B18" s="120" t="s">
        <v>13</v>
      </c>
      <c r="C18" s="124" t="s">
        <v>84</v>
      </c>
      <c r="D18" s="115" t="s">
        <v>138</v>
      </c>
      <c r="E18" s="148">
        <v>1</v>
      </c>
      <c r="F18" s="100">
        <v>24550000</v>
      </c>
      <c r="G18" s="100">
        <f t="shared" si="1"/>
        <v>24550000</v>
      </c>
      <c r="H18" s="92"/>
      <c r="I18" s="101">
        <v>0</v>
      </c>
      <c r="J18" s="147">
        <f t="shared" si="2"/>
        <v>1</v>
      </c>
      <c r="K18" s="102">
        <v>0</v>
      </c>
      <c r="L18" s="102">
        <v>0</v>
      </c>
      <c r="M18" s="101">
        <f t="shared" si="3"/>
        <v>1</v>
      </c>
      <c r="N18" s="103">
        <f t="shared" si="4"/>
        <v>1</v>
      </c>
      <c r="O18" s="100">
        <f t="shared" si="0"/>
        <v>24550000</v>
      </c>
    </row>
    <row r="19" spans="1:15" x14ac:dyDescent="0.25">
      <c r="A19" s="98">
        <v>14</v>
      </c>
      <c r="B19" s="120" t="s">
        <v>51</v>
      </c>
      <c r="C19" s="124" t="s">
        <v>84</v>
      </c>
      <c r="D19" s="115" t="s">
        <v>138</v>
      </c>
      <c r="E19" s="148">
        <v>2</v>
      </c>
      <c r="F19" s="100">
        <v>24550000</v>
      </c>
      <c r="G19" s="100">
        <f t="shared" si="1"/>
        <v>49100000</v>
      </c>
      <c r="H19" s="92"/>
      <c r="I19" s="101">
        <v>0</v>
      </c>
      <c r="J19" s="147">
        <f t="shared" si="2"/>
        <v>2</v>
      </c>
      <c r="K19" s="102">
        <v>0</v>
      </c>
      <c r="L19" s="102">
        <v>0</v>
      </c>
      <c r="M19" s="101">
        <f t="shared" si="3"/>
        <v>2</v>
      </c>
      <c r="N19" s="103">
        <f t="shared" si="4"/>
        <v>1</v>
      </c>
      <c r="O19" s="100">
        <f t="shared" si="0"/>
        <v>49100000</v>
      </c>
    </row>
    <row r="20" spans="1:15" x14ac:dyDescent="0.25">
      <c r="A20" s="98">
        <v>15</v>
      </c>
      <c r="B20" s="120" t="s">
        <v>51</v>
      </c>
      <c r="C20" s="124" t="s">
        <v>84</v>
      </c>
      <c r="D20" s="115" t="s">
        <v>138</v>
      </c>
      <c r="E20" s="148">
        <v>2</v>
      </c>
      <c r="F20" s="100">
        <v>24550000</v>
      </c>
      <c r="G20" s="100">
        <f t="shared" si="1"/>
        <v>49100000</v>
      </c>
      <c r="H20" s="92"/>
      <c r="I20" s="101">
        <v>0</v>
      </c>
      <c r="J20" s="147">
        <f t="shared" si="2"/>
        <v>2</v>
      </c>
      <c r="K20" s="102">
        <v>0</v>
      </c>
      <c r="L20" s="102">
        <v>0</v>
      </c>
      <c r="M20" s="101">
        <f t="shared" si="3"/>
        <v>2</v>
      </c>
      <c r="N20" s="103">
        <f t="shared" si="4"/>
        <v>1</v>
      </c>
      <c r="O20" s="100">
        <f t="shared" si="0"/>
        <v>49100000</v>
      </c>
    </row>
    <row r="21" spans="1:15" x14ac:dyDescent="0.25">
      <c r="A21" s="98">
        <v>16</v>
      </c>
      <c r="B21" s="120" t="s">
        <v>51</v>
      </c>
      <c r="C21" s="124" t="s">
        <v>84</v>
      </c>
      <c r="D21" s="115" t="s">
        <v>138</v>
      </c>
      <c r="E21" s="148">
        <v>2</v>
      </c>
      <c r="F21" s="100">
        <v>24550000</v>
      </c>
      <c r="G21" s="100">
        <f t="shared" si="1"/>
        <v>49100000</v>
      </c>
      <c r="H21" s="92"/>
      <c r="I21" s="101">
        <v>0</v>
      </c>
      <c r="J21" s="147">
        <f t="shared" si="2"/>
        <v>2</v>
      </c>
      <c r="K21" s="102">
        <v>0</v>
      </c>
      <c r="L21" s="102">
        <v>0</v>
      </c>
      <c r="M21" s="101">
        <f t="shared" si="3"/>
        <v>2</v>
      </c>
      <c r="N21" s="103">
        <f t="shared" si="4"/>
        <v>1</v>
      </c>
      <c r="O21" s="100">
        <f t="shared" si="0"/>
        <v>49100000</v>
      </c>
    </row>
    <row r="22" spans="1:15" x14ac:dyDescent="0.25">
      <c r="A22" s="98">
        <v>17</v>
      </c>
      <c r="B22" s="120" t="s">
        <v>64</v>
      </c>
      <c r="C22" s="124" t="s">
        <v>84</v>
      </c>
      <c r="D22" s="115" t="s">
        <v>138</v>
      </c>
      <c r="E22" s="148">
        <v>2</v>
      </c>
      <c r="F22" s="100">
        <v>24550000</v>
      </c>
      <c r="G22" s="100">
        <f t="shared" si="1"/>
        <v>49100000</v>
      </c>
      <c r="H22" s="92"/>
      <c r="I22" s="101">
        <v>0</v>
      </c>
      <c r="J22" s="147">
        <f t="shared" si="2"/>
        <v>2</v>
      </c>
      <c r="K22" s="102">
        <v>0</v>
      </c>
      <c r="L22" s="102">
        <v>0</v>
      </c>
      <c r="M22" s="101">
        <f t="shared" si="3"/>
        <v>2</v>
      </c>
      <c r="N22" s="103">
        <f t="shared" si="4"/>
        <v>1</v>
      </c>
      <c r="O22" s="100">
        <f t="shared" si="0"/>
        <v>49100000</v>
      </c>
    </row>
    <row r="23" spans="1:15" x14ac:dyDescent="0.25">
      <c r="A23" s="98">
        <v>18</v>
      </c>
      <c r="B23" s="120" t="s">
        <v>64</v>
      </c>
      <c r="C23" s="124" t="s">
        <v>84</v>
      </c>
      <c r="D23" s="115" t="s">
        <v>138</v>
      </c>
      <c r="E23" s="148">
        <v>2</v>
      </c>
      <c r="F23" s="100">
        <v>24550000</v>
      </c>
      <c r="G23" s="100">
        <f t="shared" si="1"/>
        <v>49100000</v>
      </c>
      <c r="H23" s="92"/>
      <c r="I23" s="101">
        <v>0</v>
      </c>
      <c r="J23" s="147">
        <f t="shared" si="2"/>
        <v>2</v>
      </c>
      <c r="K23" s="102">
        <v>0</v>
      </c>
      <c r="L23" s="102">
        <v>0</v>
      </c>
      <c r="M23" s="101">
        <f t="shared" si="3"/>
        <v>2</v>
      </c>
      <c r="N23" s="103">
        <f t="shared" si="4"/>
        <v>1</v>
      </c>
      <c r="O23" s="100">
        <f t="shared" si="0"/>
        <v>49100000</v>
      </c>
    </row>
    <row r="24" spans="1:15" x14ac:dyDescent="0.25">
      <c r="A24" s="98">
        <v>19</v>
      </c>
      <c r="B24" s="120" t="s">
        <v>64</v>
      </c>
      <c r="C24" s="124" t="s">
        <v>84</v>
      </c>
      <c r="D24" s="115" t="s">
        <v>138</v>
      </c>
      <c r="E24" s="148">
        <v>2</v>
      </c>
      <c r="F24" s="100">
        <v>24550000</v>
      </c>
      <c r="G24" s="100">
        <f t="shared" si="1"/>
        <v>49100000</v>
      </c>
      <c r="H24" s="92"/>
      <c r="I24" s="101">
        <v>0</v>
      </c>
      <c r="J24" s="147">
        <f t="shared" si="2"/>
        <v>2</v>
      </c>
      <c r="K24" s="102">
        <v>0</v>
      </c>
      <c r="L24" s="102">
        <v>0</v>
      </c>
      <c r="M24" s="101">
        <f t="shared" si="3"/>
        <v>2</v>
      </c>
      <c r="N24" s="103">
        <f t="shared" si="4"/>
        <v>1</v>
      </c>
      <c r="O24" s="100">
        <f t="shared" si="0"/>
        <v>49100000</v>
      </c>
    </row>
    <row r="25" spans="1:15" x14ac:dyDescent="0.25">
      <c r="A25" s="98">
        <v>20</v>
      </c>
      <c r="B25" s="120" t="s">
        <v>58</v>
      </c>
      <c r="C25" s="124" t="s">
        <v>84</v>
      </c>
      <c r="D25" s="115" t="s">
        <v>138</v>
      </c>
      <c r="E25" s="148">
        <v>2</v>
      </c>
      <c r="F25" s="100">
        <v>24550000</v>
      </c>
      <c r="G25" s="100">
        <f t="shared" si="1"/>
        <v>49100000</v>
      </c>
      <c r="H25" s="92"/>
      <c r="I25" s="101">
        <v>0</v>
      </c>
      <c r="J25" s="147">
        <f t="shared" si="2"/>
        <v>2</v>
      </c>
      <c r="K25" s="102">
        <v>0</v>
      </c>
      <c r="L25" s="102">
        <v>0</v>
      </c>
      <c r="M25" s="101">
        <f t="shared" si="3"/>
        <v>2</v>
      </c>
      <c r="N25" s="103">
        <f t="shared" si="4"/>
        <v>1</v>
      </c>
      <c r="O25" s="100">
        <f t="shared" si="0"/>
        <v>49100000</v>
      </c>
    </row>
    <row r="26" spans="1:15" x14ac:dyDescent="0.25">
      <c r="A26" s="98">
        <v>21</v>
      </c>
      <c r="B26" s="120" t="s">
        <v>58</v>
      </c>
      <c r="C26" s="124" t="s">
        <v>84</v>
      </c>
      <c r="D26" s="115" t="s">
        <v>138</v>
      </c>
      <c r="E26" s="148">
        <v>2</v>
      </c>
      <c r="F26" s="100">
        <v>24550000</v>
      </c>
      <c r="G26" s="100">
        <f t="shared" si="1"/>
        <v>49100000</v>
      </c>
      <c r="H26" s="92"/>
      <c r="I26" s="101">
        <v>0</v>
      </c>
      <c r="J26" s="147">
        <f t="shared" si="2"/>
        <v>2</v>
      </c>
      <c r="K26" s="102">
        <v>0</v>
      </c>
      <c r="L26" s="102">
        <v>0</v>
      </c>
      <c r="M26" s="101">
        <f t="shared" si="3"/>
        <v>2</v>
      </c>
      <c r="N26" s="103">
        <f t="shared" si="4"/>
        <v>1</v>
      </c>
      <c r="O26" s="100">
        <f t="shared" si="0"/>
        <v>49100000</v>
      </c>
    </row>
    <row r="27" spans="1:15" x14ac:dyDescent="0.25">
      <c r="A27" s="98">
        <v>22</v>
      </c>
      <c r="B27" s="120" t="s">
        <v>58</v>
      </c>
      <c r="C27" s="124" t="s">
        <v>84</v>
      </c>
      <c r="D27" s="115" t="s">
        <v>138</v>
      </c>
      <c r="E27" s="148">
        <v>2</v>
      </c>
      <c r="F27" s="100">
        <v>24550000</v>
      </c>
      <c r="G27" s="100">
        <f t="shared" si="1"/>
        <v>49100000</v>
      </c>
      <c r="H27" s="92"/>
      <c r="I27" s="101">
        <v>0</v>
      </c>
      <c r="J27" s="147">
        <f t="shared" si="2"/>
        <v>2</v>
      </c>
      <c r="K27" s="102">
        <v>0</v>
      </c>
      <c r="L27" s="102">
        <v>0</v>
      </c>
      <c r="M27" s="101">
        <f t="shared" si="3"/>
        <v>2</v>
      </c>
      <c r="N27" s="103">
        <f t="shared" si="4"/>
        <v>1</v>
      </c>
      <c r="O27" s="100">
        <f t="shared" si="0"/>
        <v>49100000</v>
      </c>
    </row>
    <row r="28" spans="1:15" s="138" customFormat="1" x14ac:dyDescent="0.25">
      <c r="A28" s="98">
        <v>23</v>
      </c>
      <c r="B28" s="120" t="s">
        <v>33</v>
      </c>
      <c r="C28" s="124" t="s">
        <v>110</v>
      </c>
      <c r="D28" s="115" t="s">
        <v>138</v>
      </c>
      <c r="E28" s="141">
        <v>2</v>
      </c>
      <c r="F28" s="142">
        <v>50000000</v>
      </c>
      <c r="G28" s="142">
        <f t="shared" si="1"/>
        <v>100000000</v>
      </c>
      <c r="H28" s="92"/>
      <c r="I28" s="101">
        <v>0</v>
      </c>
      <c r="J28" s="102">
        <v>0</v>
      </c>
      <c r="K28" s="102">
        <v>0</v>
      </c>
      <c r="L28" s="102">
        <v>0</v>
      </c>
      <c r="M28" s="101">
        <f t="shared" si="3"/>
        <v>0</v>
      </c>
      <c r="N28" s="103">
        <f t="shared" si="4"/>
        <v>0</v>
      </c>
      <c r="O28" s="142">
        <f>M28*F28</f>
        <v>0</v>
      </c>
    </row>
    <row r="29" spans="1:15" s="138" customFormat="1" x14ac:dyDescent="0.25">
      <c r="A29" s="98">
        <v>24</v>
      </c>
      <c r="B29" s="120" t="s">
        <v>33</v>
      </c>
      <c r="C29" s="124" t="s">
        <v>110</v>
      </c>
      <c r="D29" s="115" t="s">
        <v>138</v>
      </c>
      <c r="E29" s="141">
        <v>2</v>
      </c>
      <c r="F29" s="142">
        <v>49000000</v>
      </c>
      <c r="G29" s="142">
        <f t="shared" si="1"/>
        <v>98000000</v>
      </c>
      <c r="H29" s="92"/>
      <c r="I29" s="101">
        <v>0</v>
      </c>
      <c r="J29" s="102">
        <v>0</v>
      </c>
      <c r="K29" s="102">
        <v>0</v>
      </c>
      <c r="L29" s="102">
        <v>0</v>
      </c>
      <c r="M29" s="101">
        <f t="shared" si="3"/>
        <v>0</v>
      </c>
      <c r="N29" s="103">
        <f t="shared" si="4"/>
        <v>0</v>
      </c>
      <c r="O29" s="142">
        <f t="shared" ref="O29:O53" si="5">M29*F29</f>
        <v>0</v>
      </c>
    </row>
    <row r="30" spans="1:15" s="138" customFormat="1" x14ac:dyDescent="0.25">
      <c r="A30" s="98">
        <v>25</v>
      </c>
      <c r="B30" s="120" t="s">
        <v>33</v>
      </c>
      <c r="C30" s="124" t="s">
        <v>110</v>
      </c>
      <c r="D30" s="115" t="s">
        <v>138</v>
      </c>
      <c r="E30" s="141">
        <v>2</v>
      </c>
      <c r="F30" s="142">
        <v>48000000</v>
      </c>
      <c r="G30" s="142">
        <f t="shared" si="1"/>
        <v>96000000</v>
      </c>
      <c r="H30" s="92"/>
      <c r="I30" s="101">
        <v>0</v>
      </c>
      <c r="J30" s="102">
        <v>0</v>
      </c>
      <c r="K30" s="102">
        <v>0</v>
      </c>
      <c r="L30" s="102">
        <v>0</v>
      </c>
      <c r="M30" s="101">
        <f t="shared" si="3"/>
        <v>0</v>
      </c>
      <c r="N30" s="103">
        <f t="shared" si="4"/>
        <v>0</v>
      </c>
      <c r="O30" s="142">
        <f t="shared" si="5"/>
        <v>0</v>
      </c>
    </row>
    <row r="31" spans="1:15" s="138" customFormat="1" x14ac:dyDescent="0.25">
      <c r="A31" s="98">
        <v>26</v>
      </c>
      <c r="B31" s="120" t="s">
        <v>33</v>
      </c>
      <c r="C31" s="124" t="s">
        <v>110</v>
      </c>
      <c r="D31" s="115" t="s">
        <v>138</v>
      </c>
      <c r="E31" s="141">
        <v>2</v>
      </c>
      <c r="F31" s="142">
        <v>80000000</v>
      </c>
      <c r="G31" s="142">
        <f t="shared" si="1"/>
        <v>160000000</v>
      </c>
      <c r="H31" s="92"/>
      <c r="I31" s="101">
        <v>0</v>
      </c>
      <c r="J31" s="102">
        <v>0</v>
      </c>
      <c r="K31" s="102">
        <v>0</v>
      </c>
      <c r="L31" s="102">
        <v>0</v>
      </c>
      <c r="M31" s="101">
        <f t="shared" si="3"/>
        <v>0</v>
      </c>
      <c r="N31" s="103">
        <f t="shared" si="4"/>
        <v>0</v>
      </c>
      <c r="O31" s="142">
        <f t="shared" si="5"/>
        <v>0</v>
      </c>
    </row>
    <row r="32" spans="1:15" s="138" customFormat="1" x14ac:dyDescent="0.25">
      <c r="A32" s="98">
        <v>27</v>
      </c>
      <c r="B32" s="120" t="s">
        <v>46</v>
      </c>
      <c r="C32" s="124" t="s">
        <v>110</v>
      </c>
      <c r="D32" s="115" t="s">
        <v>138</v>
      </c>
      <c r="E32" s="141">
        <v>2</v>
      </c>
      <c r="F32" s="142">
        <v>50000000</v>
      </c>
      <c r="G32" s="142">
        <f>F32*E32</f>
        <v>100000000</v>
      </c>
      <c r="H32" s="92"/>
      <c r="I32" s="101">
        <v>0</v>
      </c>
      <c r="J32" s="102">
        <v>0</v>
      </c>
      <c r="K32" s="102">
        <v>0</v>
      </c>
      <c r="L32" s="102">
        <v>0</v>
      </c>
      <c r="M32" s="101">
        <f t="shared" si="3"/>
        <v>0</v>
      </c>
      <c r="N32" s="103">
        <f t="shared" si="4"/>
        <v>0</v>
      </c>
      <c r="O32" s="142">
        <f t="shared" si="5"/>
        <v>0</v>
      </c>
    </row>
    <row r="33" spans="1:15" s="138" customFormat="1" x14ac:dyDescent="0.25">
      <c r="A33" s="98">
        <v>28</v>
      </c>
      <c r="B33" s="120" t="s">
        <v>46</v>
      </c>
      <c r="C33" s="124" t="s">
        <v>110</v>
      </c>
      <c r="D33" s="115" t="s">
        <v>138</v>
      </c>
      <c r="E33" s="141">
        <v>2</v>
      </c>
      <c r="F33" s="142">
        <v>49000000</v>
      </c>
      <c r="G33" s="142">
        <f t="shared" ref="G33:G56" si="6">F33*E33</f>
        <v>98000000</v>
      </c>
      <c r="H33" s="92"/>
      <c r="I33" s="101">
        <v>0</v>
      </c>
      <c r="J33" s="102">
        <v>0</v>
      </c>
      <c r="K33" s="102">
        <v>0</v>
      </c>
      <c r="L33" s="102">
        <v>0</v>
      </c>
      <c r="M33" s="101">
        <f t="shared" si="3"/>
        <v>0</v>
      </c>
      <c r="N33" s="103">
        <f t="shared" si="4"/>
        <v>0</v>
      </c>
      <c r="O33" s="142">
        <f t="shared" si="5"/>
        <v>0</v>
      </c>
    </row>
    <row r="34" spans="1:15" s="138" customFormat="1" x14ac:dyDescent="0.25">
      <c r="A34" s="98">
        <v>29</v>
      </c>
      <c r="B34" s="120" t="s">
        <v>46</v>
      </c>
      <c r="C34" s="124" t="s">
        <v>110</v>
      </c>
      <c r="D34" s="115" t="s">
        <v>138</v>
      </c>
      <c r="E34" s="141">
        <v>2</v>
      </c>
      <c r="F34" s="142">
        <v>48000000</v>
      </c>
      <c r="G34" s="142">
        <f t="shared" si="6"/>
        <v>96000000</v>
      </c>
      <c r="H34" s="92"/>
      <c r="I34" s="101">
        <v>0</v>
      </c>
      <c r="J34" s="102">
        <v>0</v>
      </c>
      <c r="K34" s="102">
        <v>0</v>
      </c>
      <c r="L34" s="102">
        <v>0</v>
      </c>
      <c r="M34" s="101">
        <f t="shared" si="3"/>
        <v>0</v>
      </c>
      <c r="N34" s="103">
        <f t="shared" si="4"/>
        <v>0</v>
      </c>
      <c r="O34" s="142">
        <f t="shared" si="5"/>
        <v>0</v>
      </c>
    </row>
    <row r="35" spans="1:15" s="138" customFormat="1" x14ac:dyDescent="0.25">
      <c r="A35" s="98">
        <v>30</v>
      </c>
      <c r="B35" s="120" t="s">
        <v>46</v>
      </c>
      <c r="C35" s="124" t="s">
        <v>110</v>
      </c>
      <c r="D35" s="115" t="s">
        <v>138</v>
      </c>
      <c r="E35" s="141">
        <v>2</v>
      </c>
      <c r="F35" s="142">
        <v>80000000</v>
      </c>
      <c r="G35" s="142">
        <f t="shared" si="6"/>
        <v>160000000</v>
      </c>
      <c r="H35" s="92"/>
      <c r="I35" s="101">
        <v>0</v>
      </c>
      <c r="J35" s="102">
        <v>0</v>
      </c>
      <c r="K35" s="102">
        <v>0</v>
      </c>
      <c r="L35" s="102">
        <v>0</v>
      </c>
      <c r="M35" s="101">
        <f t="shared" si="3"/>
        <v>0</v>
      </c>
      <c r="N35" s="103">
        <f t="shared" si="4"/>
        <v>0</v>
      </c>
      <c r="O35" s="142">
        <f t="shared" si="5"/>
        <v>0</v>
      </c>
    </row>
    <row r="36" spans="1:15" s="138" customFormat="1" x14ac:dyDescent="0.25">
      <c r="A36" s="98">
        <v>31</v>
      </c>
      <c r="B36" s="120" t="s">
        <v>13</v>
      </c>
      <c r="C36" s="124" t="s">
        <v>110</v>
      </c>
      <c r="D36" s="115" t="s">
        <v>138</v>
      </c>
      <c r="E36" s="141">
        <v>2</v>
      </c>
      <c r="F36" s="142">
        <v>50000000</v>
      </c>
      <c r="G36" s="142">
        <f t="shared" si="6"/>
        <v>100000000</v>
      </c>
      <c r="H36" s="92"/>
      <c r="I36" s="101">
        <v>0</v>
      </c>
      <c r="J36" s="102">
        <v>0</v>
      </c>
      <c r="K36" s="102">
        <v>0</v>
      </c>
      <c r="L36" s="102">
        <v>0</v>
      </c>
      <c r="M36" s="101">
        <f t="shared" si="3"/>
        <v>0</v>
      </c>
      <c r="N36" s="103">
        <f t="shared" si="4"/>
        <v>0</v>
      </c>
      <c r="O36" s="142">
        <f t="shared" si="5"/>
        <v>0</v>
      </c>
    </row>
    <row r="37" spans="1:15" s="138" customFormat="1" x14ac:dyDescent="0.25">
      <c r="A37" s="98">
        <v>32</v>
      </c>
      <c r="B37" s="120" t="s">
        <v>13</v>
      </c>
      <c r="C37" s="124" t="s">
        <v>110</v>
      </c>
      <c r="D37" s="115" t="s">
        <v>138</v>
      </c>
      <c r="E37" s="141">
        <v>2</v>
      </c>
      <c r="F37" s="142">
        <v>49000000</v>
      </c>
      <c r="G37" s="142">
        <f t="shared" si="6"/>
        <v>98000000</v>
      </c>
      <c r="H37" s="92"/>
      <c r="I37" s="101">
        <v>0</v>
      </c>
      <c r="J37" s="102">
        <v>0</v>
      </c>
      <c r="K37" s="102">
        <v>0</v>
      </c>
      <c r="L37" s="102">
        <v>0</v>
      </c>
      <c r="M37" s="101">
        <f t="shared" si="3"/>
        <v>0</v>
      </c>
      <c r="N37" s="103">
        <f t="shared" si="4"/>
        <v>0</v>
      </c>
      <c r="O37" s="142">
        <f t="shared" si="5"/>
        <v>0</v>
      </c>
    </row>
    <row r="38" spans="1:15" s="138" customFormat="1" x14ac:dyDescent="0.25">
      <c r="A38" s="98">
        <v>33</v>
      </c>
      <c r="B38" s="120" t="s">
        <v>13</v>
      </c>
      <c r="C38" s="124" t="s">
        <v>110</v>
      </c>
      <c r="D38" s="115" t="s">
        <v>138</v>
      </c>
      <c r="E38" s="141">
        <v>2</v>
      </c>
      <c r="F38" s="142">
        <v>48000000</v>
      </c>
      <c r="G38" s="142">
        <f t="shared" si="6"/>
        <v>96000000</v>
      </c>
      <c r="H38" s="92"/>
      <c r="I38" s="101">
        <v>0</v>
      </c>
      <c r="J38" s="102">
        <v>0</v>
      </c>
      <c r="K38" s="102">
        <v>0</v>
      </c>
      <c r="L38" s="102">
        <v>0</v>
      </c>
      <c r="M38" s="101">
        <f t="shared" si="3"/>
        <v>0</v>
      </c>
      <c r="N38" s="103">
        <f t="shared" si="4"/>
        <v>0</v>
      </c>
      <c r="O38" s="142">
        <f t="shared" si="5"/>
        <v>0</v>
      </c>
    </row>
    <row r="39" spans="1:15" s="138" customFormat="1" x14ac:dyDescent="0.25">
      <c r="A39" s="98">
        <v>34</v>
      </c>
      <c r="B39" s="120" t="s">
        <v>13</v>
      </c>
      <c r="C39" s="124" t="s">
        <v>110</v>
      </c>
      <c r="D39" s="115" t="s">
        <v>138</v>
      </c>
      <c r="E39" s="141">
        <v>2</v>
      </c>
      <c r="F39" s="142">
        <v>80000000</v>
      </c>
      <c r="G39" s="142">
        <f t="shared" si="6"/>
        <v>160000000</v>
      </c>
      <c r="H39" s="92"/>
      <c r="I39" s="101">
        <v>0</v>
      </c>
      <c r="J39" s="102">
        <v>0</v>
      </c>
      <c r="K39" s="102">
        <v>0</v>
      </c>
      <c r="L39" s="102">
        <v>0</v>
      </c>
      <c r="M39" s="101">
        <f t="shared" si="3"/>
        <v>0</v>
      </c>
      <c r="N39" s="103">
        <f t="shared" si="4"/>
        <v>0</v>
      </c>
      <c r="O39" s="142">
        <f t="shared" si="5"/>
        <v>0</v>
      </c>
    </row>
    <row r="40" spans="1:15" s="138" customFormat="1" x14ac:dyDescent="0.25">
      <c r="A40" s="98">
        <v>35</v>
      </c>
      <c r="B40" s="120" t="s">
        <v>13</v>
      </c>
      <c r="C40" s="124" t="s">
        <v>110</v>
      </c>
      <c r="D40" s="115" t="s">
        <v>138</v>
      </c>
      <c r="E40" s="141">
        <v>2</v>
      </c>
      <c r="F40" s="142">
        <v>49000000</v>
      </c>
      <c r="G40" s="142">
        <f t="shared" si="6"/>
        <v>98000000</v>
      </c>
      <c r="H40" s="92"/>
      <c r="I40" s="101">
        <v>0</v>
      </c>
      <c r="J40" s="102">
        <v>0</v>
      </c>
      <c r="K40" s="102">
        <v>0</v>
      </c>
      <c r="L40" s="102">
        <v>0</v>
      </c>
      <c r="M40" s="101">
        <f t="shared" si="3"/>
        <v>0</v>
      </c>
      <c r="N40" s="103">
        <f t="shared" si="4"/>
        <v>0</v>
      </c>
      <c r="O40" s="142">
        <f t="shared" si="5"/>
        <v>0</v>
      </c>
    </row>
    <row r="41" spans="1:15" s="138" customFormat="1" x14ac:dyDescent="0.25">
      <c r="A41" s="98">
        <v>36</v>
      </c>
      <c r="B41" s="120" t="s">
        <v>64</v>
      </c>
      <c r="C41" s="124" t="s">
        <v>110</v>
      </c>
      <c r="D41" s="115" t="s">
        <v>138</v>
      </c>
      <c r="E41" s="141">
        <v>2</v>
      </c>
      <c r="F41" s="142">
        <v>49000000</v>
      </c>
      <c r="G41" s="142">
        <f t="shared" si="6"/>
        <v>98000000</v>
      </c>
      <c r="H41" s="92"/>
      <c r="I41" s="101">
        <v>0</v>
      </c>
      <c r="J41" s="102">
        <v>0</v>
      </c>
      <c r="K41" s="102">
        <v>0</v>
      </c>
      <c r="L41" s="102">
        <v>0</v>
      </c>
      <c r="M41" s="101">
        <f t="shared" si="3"/>
        <v>0</v>
      </c>
      <c r="N41" s="103">
        <f t="shared" si="4"/>
        <v>0</v>
      </c>
      <c r="O41" s="142">
        <f t="shared" si="5"/>
        <v>0</v>
      </c>
    </row>
    <row r="42" spans="1:15" s="138" customFormat="1" x14ac:dyDescent="0.25">
      <c r="A42" s="98">
        <v>37</v>
      </c>
      <c r="B42" s="120" t="s">
        <v>64</v>
      </c>
      <c r="C42" s="124" t="s">
        <v>110</v>
      </c>
      <c r="D42" s="115" t="s">
        <v>138</v>
      </c>
      <c r="E42" s="141">
        <v>2</v>
      </c>
      <c r="F42" s="142">
        <v>49000000</v>
      </c>
      <c r="G42" s="142">
        <f t="shared" si="6"/>
        <v>98000000</v>
      </c>
      <c r="H42" s="92"/>
      <c r="I42" s="101">
        <v>0</v>
      </c>
      <c r="J42" s="102">
        <v>0</v>
      </c>
      <c r="K42" s="102">
        <v>0</v>
      </c>
      <c r="L42" s="102">
        <v>0</v>
      </c>
      <c r="M42" s="101">
        <f t="shared" si="3"/>
        <v>0</v>
      </c>
      <c r="N42" s="103">
        <f t="shared" si="4"/>
        <v>0</v>
      </c>
      <c r="O42" s="142">
        <f t="shared" si="5"/>
        <v>0</v>
      </c>
    </row>
    <row r="43" spans="1:15" s="138" customFormat="1" x14ac:dyDescent="0.25">
      <c r="A43" s="98">
        <v>38</v>
      </c>
      <c r="B43" s="120" t="s">
        <v>64</v>
      </c>
      <c r="C43" s="124" t="s">
        <v>110</v>
      </c>
      <c r="D43" s="115" t="s">
        <v>138</v>
      </c>
      <c r="E43" s="141">
        <v>2</v>
      </c>
      <c r="F43" s="142">
        <v>49000000</v>
      </c>
      <c r="G43" s="142">
        <f t="shared" si="6"/>
        <v>98000000</v>
      </c>
      <c r="H43" s="92"/>
      <c r="I43" s="101">
        <v>0</v>
      </c>
      <c r="J43" s="102">
        <v>0</v>
      </c>
      <c r="K43" s="102">
        <v>0</v>
      </c>
      <c r="L43" s="102">
        <v>0</v>
      </c>
      <c r="M43" s="101">
        <f t="shared" si="3"/>
        <v>0</v>
      </c>
      <c r="N43" s="103">
        <f t="shared" si="4"/>
        <v>0</v>
      </c>
      <c r="O43" s="142">
        <f t="shared" si="5"/>
        <v>0</v>
      </c>
    </row>
    <row r="44" spans="1:15" s="138" customFormat="1" x14ac:dyDescent="0.25">
      <c r="A44" s="98">
        <v>39</v>
      </c>
      <c r="B44" s="120" t="s">
        <v>58</v>
      </c>
      <c r="C44" s="124" t="s">
        <v>110</v>
      </c>
      <c r="D44" s="115" t="s">
        <v>138</v>
      </c>
      <c r="E44" s="141">
        <v>2</v>
      </c>
      <c r="F44" s="142">
        <v>49000000</v>
      </c>
      <c r="G44" s="142">
        <f t="shared" si="6"/>
        <v>98000000</v>
      </c>
      <c r="H44" s="92"/>
      <c r="I44" s="101">
        <v>0</v>
      </c>
      <c r="J44" s="102">
        <v>0</v>
      </c>
      <c r="K44" s="102">
        <v>0</v>
      </c>
      <c r="L44" s="102">
        <v>0</v>
      </c>
      <c r="M44" s="101">
        <f t="shared" si="3"/>
        <v>0</v>
      </c>
      <c r="N44" s="103">
        <f t="shared" si="4"/>
        <v>0</v>
      </c>
      <c r="O44" s="142">
        <f t="shared" si="5"/>
        <v>0</v>
      </c>
    </row>
    <row r="45" spans="1:15" s="138" customFormat="1" x14ac:dyDescent="0.25">
      <c r="A45" s="98">
        <v>40</v>
      </c>
      <c r="B45" s="120" t="s">
        <v>58</v>
      </c>
      <c r="C45" s="124" t="s">
        <v>110</v>
      </c>
      <c r="D45" s="115" t="s">
        <v>138</v>
      </c>
      <c r="E45" s="141">
        <v>2</v>
      </c>
      <c r="F45" s="142">
        <v>49000000</v>
      </c>
      <c r="G45" s="142">
        <f t="shared" si="6"/>
        <v>98000000</v>
      </c>
      <c r="H45" s="92"/>
      <c r="I45" s="101">
        <v>0</v>
      </c>
      <c r="J45" s="102">
        <v>0</v>
      </c>
      <c r="K45" s="102">
        <v>0</v>
      </c>
      <c r="L45" s="102">
        <v>0</v>
      </c>
      <c r="M45" s="101">
        <f t="shared" si="3"/>
        <v>0</v>
      </c>
      <c r="N45" s="103">
        <f t="shared" si="4"/>
        <v>0</v>
      </c>
      <c r="O45" s="142">
        <f t="shared" si="5"/>
        <v>0</v>
      </c>
    </row>
    <row r="46" spans="1:15" s="138" customFormat="1" x14ac:dyDescent="0.25">
      <c r="A46" s="98">
        <v>41</v>
      </c>
      <c r="B46" s="120" t="s">
        <v>58</v>
      </c>
      <c r="C46" s="124" t="s">
        <v>110</v>
      </c>
      <c r="D46" s="115" t="s">
        <v>138</v>
      </c>
      <c r="E46" s="141">
        <v>2</v>
      </c>
      <c r="F46" s="142">
        <v>49000000</v>
      </c>
      <c r="G46" s="142">
        <f t="shared" si="6"/>
        <v>98000000</v>
      </c>
      <c r="H46" s="92"/>
      <c r="I46" s="101">
        <v>0</v>
      </c>
      <c r="J46" s="102">
        <v>0</v>
      </c>
      <c r="K46" s="102">
        <v>0</v>
      </c>
      <c r="L46" s="102">
        <v>0</v>
      </c>
      <c r="M46" s="101">
        <f t="shared" si="3"/>
        <v>0</v>
      </c>
      <c r="N46" s="103">
        <f t="shared" si="4"/>
        <v>0</v>
      </c>
      <c r="O46" s="142">
        <f t="shared" si="5"/>
        <v>0</v>
      </c>
    </row>
    <row r="47" spans="1:15" x14ac:dyDescent="0.25">
      <c r="A47" s="98">
        <v>42</v>
      </c>
      <c r="B47" s="120" t="s">
        <v>33</v>
      </c>
      <c r="C47" s="124" t="s">
        <v>113</v>
      </c>
      <c r="D47" s="115" t="s">
        <v>138</v>
      </c>
      <c r="E47" s="148">
        <v>2</v>
      </c>
      <c r="F47" s="100">
        <v>55000000</v>
      </c>
      <c r="G47" s="100">
        <f t="shared" si="6"/>
        <v>110000000</v>
      </c>
      <c r="H47" s="92"/>
      <c r="I47" s="101">
        <v>0</v>
      </c>
      <c r="J47" s="147">
        <f>E47</f>
        <v>2</v>
      </c>
      <c r="K47" s="102">
        <v>0</v>
      </c>
      <c r="L47" s="102">
        <v>0</v>
      </c>
      <c r="M47" s="101">
        <f t="shared" si="3"/>
        <v>2</v>
      </c>
      <c r="N47" s="103">
        <f t="shared" si="4"/>
        <v>1</v>
      </c>
      <c r="O47" s="100">
        <f t="shared" si="5"/>
        <v>110000000</v>
      </c>
    </row>
    <row r="48" spans="1:15" x14ac:dyDescent="0.25">
      <c r="A48" s="98">
        <v>43</v>
      </c>
      <c r="B48" s="120" t="s">
        <v>33</v>
      </c>
      <c r="C48" s="124" t="s">
        <v>113</v>
      </c>
      <c r="D48" s="115" t="s">
        <v>138</v>
      </c>
      <c r="E48" s="148">
        <v>2</v>
      </c>
      <c r="F48" s="100">
        <v>85000000</v>
      </c>
      <c r="G48" s="100">
        <f t="shared" si="6"/>
        <v>170000000</v>
      </c>
      <c r="H48" s="92"/>
      <c r="I48" s="101">
        <v>0</v>
      </c>
      <c r="J48" s="147">
        <f t="shared" ref="J48:J65" si="7">E48</f>
        <v>2</v>
      </c>
      <c r="K48" s="102">
        <v>0</v>
      </c>
      <c r="L48" s="102">
        <v>0</v>
      </c>
      <c r="M48" s="101">
        <f t="shared" si="3"/>
        <v>2</v>
      </c>
      <c r="N48" s="103">
        <f t="shared" si="4"/>
        <v>1</v>
      </c>
      <c r="O48" s="100">
        <f t="shared" si="5"/>
        <v>170000000</v>
      </c>
    </row>
    <row r="49" spans="1:15" x14ac:dyDescent="0.25">
      <c r="A49" s="98">
        <v>44</v>
      </c>
      <c r="B49" s="120" t="s">
        <v>33</v>
      </c>
      <c r="C49" s="124" t="s">
        <v>113</v>
      </c>
      <c r="D49" s="115" t="s">
        <v>138</v>
      </c>
      <c r="E49" s="148">
        <v>2</v>
      </c>
      <c r="F49" s="100">
        <v>55000000</v>
      </c>
      <c r="G49" s="100">
        <f t="shared" si="6"/>
        <v>110000000</v>
      </c>
      <c r="H49" s="92"/>
      <c r="I49" s="101">
        <v>0</v>
      </c>
      <c r="J49" s="147">
        <f t="shared" si="7"/>
        <v>2</v>
      </c>
      <c r="K49" s="102">
        <v>0</v>
      </c>
      <c r="L49" s="102">
        <v>0</v>
      </c>
      <c r="M49" s="101">
        <f t="shared" si="3"/>
        <v>2</v>
      </c>
      <c r="N49" s="103">
        <f t="shared" si="4"/>
        <v>1</v>
      </c>
      <c r="O49" s="100">
        <f t="shared" si="5"/>
        <v>110000000</v>
      </c>
    </row>
    <row r="50" spans="1:15" x14ac:dyDescent="0.25">
      <c r="A50" s="98">
        <v>45</v>
      </c>
      <c r="B50" s="120" t="s">
        <v>33</v>
      </c>
      <c r="C50" s="124" t="s">
        <v>113</v>
      </c>
      <c r="D50" s="115" t="s">
        <v>138</v>
      </c>
      <c r="E50" s="148">
        <v>1</v>
      </c>
      <c r="F50" s="100">
        <v>85000000</v>
      </c>
      <c r="G50" s="100">
        <f t="shared" si="6"/>
        <v>85000000</v>
      </c>
      <c r="H50" s="92"/>
      <c r="I50" s="101">
        <v>0</v>
      </c>
      <c r="J50" s="147">
        <f t="shared" si="7"/>
        <v>1</v>
      </c>
      <c r="K50" s="102">
        <v>0</v>
      </c>
      <c r="L50" s="102">
        <v>0</v>
      </c>
      <c r="M50" s="101">
        <f t="shared" si="3"/>
        <v>1</v>
      </c>
      <c r="N50" s="103">
        <f t="shared" si="4"/>
        <v>1</v>
      </c>
      <c r="O50" s="100">
        <f t="shared" si="5"/>
        <v>85000000</v>
      </c>
    </row>
    <row r="51" spans="1:15" x14ac:dyDescent="0.25">
      <c r="A51" s="98">
        <v>46</v>
      </c>
      <c r="B51" s="120" t="s">
        <v>46</v>
      </c>
      <c r="C51" s="124" t="s">
        <v>113</v>
      </c>
      <c r="D51" s="115" t="s">
        <v>138</v>
      </c>
      <c r="E51" s="148">
        <v>2</v>
      </c>
      <c r="F51" s="100">
        <v>55000000</v>
      </c>
      <c r="G51" s="100">
        <f t="shared" si="6"/>
        <v>110000000</v>
      </c>
      <c r="H51" s="92"/>
      <c r="I51" s="101">
        <v>0</v>
      </c>
      <c r="J51" s="147">
        <f t="shared" si="7"/>
        <v>2</v>
      </c>
      <c r="K51" s="102">
        <v>0</v>
      </c>
      <c r="L51" s="102">
        <v>0</v>
      </c>
      <c r="M51" s="101">
        <f t="shared" si="3"/>
        <v>2</v>
      </c>
      <c r="N51" s="103">
        <f t="shared" si="4"/>
        <v>1</v>
      </c>
      <c r="O51" s="100">
        <f t="shared" si="5"/>
        <v>110000000</v>
      </c>
    </row>
    <row r="52" spans="1:15" x14ac:dyDescent="0.25">
      <c r="A52" s="98">
        <v>47</v>
      </c>
      <c r="B52" s="120" t="s">
        <v>46</v>
      </c>
      <c r="C52" s="124" t="s">
        <v>113</v>
      </c>
      <c r="D52" s="115" t="s">
        <v>138</v>
      </c>
      <c r="E52" s="148">
        <v>2</v>
      </c>
      <c r="F52" s="100">
        <v>85000000</v>
      </c>
      <c r="G52" s="100">
        <f t="shared" si="6"/>
        <v>170000000</v>
      </c>
      <c r="H52" s="92"/>
      <c r="I52" s="101">
        <v>0</v>
      </c>
      <c r="J52" s="147">
        <f t="shared" si="7"/>
        <v>2</v>
      </c>
      <c r="K52" s="102">
        <v>0</v>
      </c>
      <c r="L52" s="102">
        <v>0</v>
      </c>
      <c r="M52" s="101">
        <f t="shared" si="3"/>
        <v>2</v>
      </c>
      <c r="N52" s="103">
        <f t="shared" si="4"/>
        <v>1</v>
      </c>
      <c r="O52" s="100">
        <f t="shared" si="5"/>
        <v>170000000</v>
      </c>
    </row>
    <row r="53" spans="1:15" x14ac:dyDescent="0.25">
      <c r="A53" s="98">
        <v>48</v>
      </c>
      <c r="B53" s="120" t="s">
        <v>46</v>
      </c>
      <c r="C53" s="124" t="s">
        <v>113</v>
      </c>
      <c r="D53" s="115" t="s">
        <v>138</v>
      </c>
      <c r="E53" s="148">
        <v>2</v>
      </c>
      <c r="F53" s="100">
        <v>55000000</v>
      </c>
      <c r="G53" s="100">
        <f t="shared" si="6"/>
        <v>110000000</v>
      </c>
      <c r="H53" s="92"/>
      <c r="I53" s="101">
        <v>0</v>
      </c>
      <c r="J53" s="147">
        <f t="shared" si="7"/>
        <v>2</v>
      </c>
      <c r="K53" s="102">
        <v>0</v>
      </c>
      <c r="L53" s="102">
        <v>0</v>
      </c>
      <c r="M53" s="101">
        <f t="shared" si="3"/>
        <v>2</v>
      </c>
      <c r="N53" s="103">
        <f t="shared" si="4"/>
        <v>1</v>
      </c>
      <c r="O53" s="100">
        <f t="shared" si="5"/>
        <v>110000000</v>
      </c>
    </row>
    <row r="54" spans="1:15" x14ac:dyDescent="0.25">
      <c r="A54" s="98">
        <v>49</v>
      </c>
      <c r="B54" s="120" t="s">
        <v>46</v>
      </c>
      <c r="C54" s="124" t="s">
        <v>113</v>
      </c>
      <c r="D54" s="115" t="s">
        <v>138</v>
      </c>
      <c r="E54" s="148">
        <v>1</v>
      </c>
      <c r="F54" s="100">
        <v>85000000</v>
      </c>
      <c r="G54" s="100">
        <f t="shared" si="6"/>
        <v>85000000</v>
      </c>
      <c r="H54" s="92"/>
      <c r="I54" s="101">
        <v>0</v>
      </c>
      <c r="J54" s="147">
        <f t="shared" si="7"/>
        <v>1</v>
      </c>
      <c r="K54" s="102">
        <v>0</v>
      </c>
      <c r="L54" s="102">
        <v>0</v>
      </c>
      <c r="M54" s="101">
        <f t="shared" si="3"/>
        <v>1</v>
      </c>
      <c r="N54" s="103">
        <f t="shared" si="4"/>
        <v>1</v>
      </c>
      <c r="O54" s="100">
        <f>M54*F54</f>
        <v>85000000</v>
      </c>
    </row>
    <row r="55" spans="1:15" x14ac:dyDescent="0.25">
      <c r="A55" s="98">
        <v>50</v>
      </c>
      <c r="B55" s="120" t="s">
        <v>13</v>
      </c>
      <c r="C55" s="124" t="s">
        <v>113</v>
      </c>
      <c r="D55" s="115" t="s">
        <v>138</v>
      </c>
      <c r="E55" s="148">
        <v>2</v>
      </c>
      <c r="F55" s="100">
        <v>55000000</v>
      </c>
      <c r="G55" s="100">
        <f t="shared" si="6"/>
        <v>110000000</v>
      </c>
      <c r="H55" s="92"/>
      <c r="I55" s="101">
        <v>0</v>
      </c>
      <c r="J55" s="147">
        <f t="shared" si="7"/>
        <v>2</v>
      </c>
      <c r="K55" s="102">
        <v>0</v>
      </c>
      <c r="L55" s="102">
        <v>0</v>
      </c>
      <c r="M55" s="101">
        <f t="shared" si="3"/>
        <v>2</v>
      </c>
      <c r="N55" s="103">
        <f t="shared" si="4"/>
        <v>1</v>
      </c>
      <c r="O55" s="100">
        <f t="shared" ref="O55:O78" si="8">M55*F55</f>
        <v>110000000</v>
      </c>
    </row>
    <row r="56" spans="1:15" x14ac:dyDescent="0.25">
      <c r="A56" s="98">
        <v>51</v>
      </c>
      <c r="B56" s="120" t="s">
        <v>13</v>
      </c>
      <c r="C56" s="124" t="s">
        <v>113</v>
      </c>
      <c r="D56" s="115" t="s">
        <v>138</v>
      </c>
      <c r="E56" s="148">
        <v>2</v>
      </c>
      <c r="F56" s="100">
        <v>85000000</v>
      </c>
      <c r="G56" s="100">
        <f t="shared" si="6"/>
        <v>170000000</v>
      </c>
      <c r="H56" s="92"/>
      <c r="I56" s="101">
        <v>0</v>
      </c>
      <c r="J56" s="147">
        <f t="shared" si="7"/>
        <v>2</v>
      </c>
      <c r="K56" s="102">
        <v>0</v>
      </c>
      <c r="L56" s="102">
        <v>0</v>
      </c>
      <c r="M56" s="101">
        <f t="shared" si="3"/>
        <v>2</v>
      </c>
      <c r="N56" s="103">
        <f t="shared" si="4"/>
        <v>1</v>
      </c>
      <c r="O56" s="100">
        <f t="shared" si="8"/>
        <v>170000000</v>
      </c>
    </row>
    <row r="57" spans="1:15" x14ac:dyDescent="0.25">
      <c r="A57" s="98">
        <v>52</v>
      </c>
      <c r="B57" s="120" t="s">
        <v>13</v>
      </c>
      <c r="C57" s="124" t="s">
        <v>113</v>
      </c>
      <c r="D57" s="115" t="s">
        <v>138</v>
      </c>
      <c r="E57" s="148">
        <v>2</v>
      </c>
      <c r="F57" s="100">
        <v>55000000</v>
      </c>
      <c r="G57" s="100">
        <f>F57*E57</f>
        <v>110000000</v>
      </c>
      <c r="H57" s="92"/>
      <c r="I57" s="101">
        <v>0</v>
      </c>
      <c r="J57" s="147">
        <f t="shared" si="7"/>
        <v>2</v>
      </c>
      <c r="K57" s="102">
        <v>0</v>
      </c>
      <c r="L57" s="102">
        <v>0</v>
      </c>
      <c r="M57" s="101">
        <f t="shared" si="3"/>
        <v>2</v>
      </c>
      <c r="N57" s="103">
        <f t="shared" si="4"/>
        <v>1</v>
      </c>
      <c r="O57" s="100">
        <f t="shared" si="8"/>
        <v>110000000</v>
      </c>
    </row>
    <row r="58" spans="1:15" x14ac:dyDescent="0.25">
      <c r="A58" s="98">
        <v>53</v>
      </c>
      <c r="B58" s="120" t="s">
        <v>13</v>
      </c>
      <c r="C58" s="124" t="s">
        <v>113</v>
      </c>
      <c r="D58" s="115" t="s">
        <v>138</v>
      </c>
      <c r="E58" s="148">
        <v>2</v>
      </c>
      <c r="F58" s="100">
        <v>85000000</v>
      </c>
      <c r="G58" s="100">
        <f t="shared" ref="G58:G82" si="9">F58*E58</f>
        <v>170000000</v>
      </c>
      <c r="H58" s="92"/>
      <c r="I58" s="101">
        <v>0</v>
      </c>
      <c r="J58" s="147">
        <f t="shared" si="7"/>
        <v>2</v>
      </c>
      <c r="K58" s="102">
        <v>0</v>
      </c>
      <c r="L58" s="102">
        <v>0</v>
      </c>
      <c r="M58" s="101">
        <f t="shared" si="3"/>
        <v>2</v>
      </c>
      <c r="N58" s="103">
        <f t="shared" si="4"/>
        <v>1</v>
      </c>
      <c r="O58" s="100">
        <f t="shared" si="8"/>
        <v>170000000</v>
      </c>
    </row>
    <row r="59" spans="1:15" x14ac:dyDescent="0.25">
      <c r="A59" s="98">
        <v>54</v>
      </c>
      <c r="B59" s="120" t="s">
        <v>13</v>
      </c>
      <c r="C59" s="124" t="s">
        <v>113</v>
      </c>
      <c r="D59" s="115" t="s">
        <v>138</v>
      </c>
      <c r="E59" s="148">
        <v>1</v>
      </c>
      <c r="F59" s="100">
        <v>55000000</v>
      </c>
      <c r="G59" s="100">
        <f t="shared" si="9"/>
        <v>55000000</v>
      </c>
      <c r="H59" s="92"/>
      <c r="I59" s="101">
        <v>0</v>
      </c>
      <c r="J59" s="147">
        <f t="shared" si="7"/>
        <v>1</v>
      </c>
      <c r="K59" s="102">
        <v>0</v>
      </c>
      <c r="L59" s="102">
        <v>0</v>
      </c>
      <c r="M59" s="101">
        <f t="shared" si="3"/>
        <v>1</v>
      </c>
      <c r="N59" s="103">
        <f t="shared" si="4"/>
        <v>1</v>
      </c>
      <c r="O59" s="100">
        <f t="shared" si="8"/>
        <v>55000000</v>
      </c>
    </row>
    <row r="60" spans="1:15" x14ac:dyDescent="0.25">
      <c r="A60" s="98">
        <v>55</v>
      </c>
      <c r="B60" s="120" t="s">
        <v>64</v>
      </c>
      <c r="C60" s="124" t="s">
        <v>113</v>
      </c>
      <c r="D60" s="115" t="s">
        <v>138</v>
      </c>
      <c r="E60" s="148">
        <v>2</v>
      </c>
      <c r="F60" s="100">
        <v>85000000</v>
      </c>
      <c r="G60" s="100">
        <f t="shared" si="9"/>
        <v>170000000</v>
      </c>
      <c r="H60" s="92"/>
      <c r="I60" s="101">
        <v>0</v>
      </c>
      <c r="J60" s="147">
        <f t="shared" si="7"/>
        <v>2</v>
      </c>
      <c r="K60" s="102">
        <v>0</v>
      </c>
      <c r="L60" s="102">
        <v>0</v>
      </c>
      <c r="M60" s="101">
        <f t="shared" si="3"/>
        <v>2</v>
      </c>
      <c r="N60" s="103">
        <f t="shared" si="4"/>
        <v>1</v>
      </c>
      <c r="O60" s="100">
        <f t="shared" si="8"/>
        <v>170000000</v>
      </c>
    </row>
    <row r="61" spans="1:15" x14ac:dyDescent="0.25">
      <c r="A61" s="98">
        <v>56</v>
      </c>
      <c r="B61" s="120" t="s">
        <v>64</v>
      </c>
      <c r="C61" s="124" t="s">
        <v>113</v>
      </c>
      <c r="D61" s="115" t="s">
        <v>138</v>
      </c>
      <c r="E61" s="148">
        <v>2</v>
      </c>
      <c r="F61" s="100">
        <v>55000000</v>
      </c>
      <c r="G61" s="100">
        <f t="shared" si="9"/>
        <v>110000000</v>
      </c>
      <c r="H61" s="92"/>
      <c r="I61" s="101">
        <v>0</v>
      </c>
      <c r="J61" s="147">
        <f t="shared" si="7"/>
        <v>2</v>
      </c>
      <c r="K61" s="102">
        <v>0</v>
      </c>
      <c r="L61" s="102">
        <v>0</v>
      </c>
      <c r="M61" s="101">
        <f t="shared" si="3"/>
        <v>2</v>
      </c>
      <c r="N61" s="103">
        <f t="shared" si="4"/>
        <v>1</v>
      </c>
      <c r="O61" s="100">
        <f t="shared" si="8"/>
        <v>110000000</v>
      </c>
    </row>
    <row r="62" spans="1:15" x14ac:dyDescent="0.25">
      <c r="A62" s="98">
        <v>57</v>
      </c>
      <c r="B62" s="120" t="s">
        <v>64</v>
      </c>
      <c r="C62" s="124" t="s">
        <v>113</v>
      </c>
      <c r="D62" s="115" t="s">
        <v>138</v>
      </c>
      <c r="E62" s="148">
        <v>2</v>
      </c>
      <c r="F62" s="100">
        <v>85000000</v>
      </c>
      <c r="G62" s="100">
        <f t="shared" si="9"/>
        <v>170000000</v>
      </c>
      <c r="H62" s="92"/>
      <c r="I62" s="101">
        <v>0</v>
      </c>
      <c r="J62" s="147">
        <f t="shared" si="7"/>
        <v>2</v>
      </c>
      <c r="K62" s="102">
        <v>0</v>
      </c>
      <c r="L62" s="102">
        <v>0</v>
      </c>
      <c r="M62" s="101">
        <f t="shared" si="3"/>
        <v>2</v>
      </c>
      <c r="N62" s="103">
        <f t="shared" si="4"/>
        <v>1</v>
      </c>
      <c r="O62" s="100">
        <f t="shared" si="8"/>
        <v>170000000</v>
      </c>
    </row>
    <row r="63" spans="1:15" x14ac:dyDescent="0.25">
      <c r="A63" s="98">
        <v>58</v>
      </c>
      <c r="B63" s="120" t="s">
        <v>58</v>
      </c>
      <c r="C63" s="124" t="s">
        <v>113</v>
      </c>
      <c r="D63" s="115" t="s">
        <v>138</v>
      </c>
      <c r="E63" s="148">
        <v>2</v>
      </c>
      <c r="F63" s="100">
        <v>55000000</v>
      </c>
      <c r="G63" s="100">
        <f t="shared" si="9"/>
        <v>110000000</v>
      </c>
      <c r="H63" s="92"/>
      <c r="I63" s="101">
        <v>0</v>
      </c>
      <c r="J63" s="147">
        <f t="shared" si="7"/>
        <v>2</v>
      </c>
      <c r="K63" s="102">
        <v>0</v>
      </c>
      <c r="L63" s="102">
        <v>0</v>
      </c>
      <c r="M63" s="101">
        <f t="shared" si="3"/>
        <v>2</v>
      </c>
      <c r="N63" s="103">
        <f t="shared" si="4"/>
        <v>1</v>
      </c>
      <c r="O63" s="100">
        <f t="shared" si="8"/>
        <v>110000000</v>
      </c>
    </row>
    <row r="64" spans="1:15" x14ac:dyDescent="0.25">
      <c r="A64" s="98">
        <v>59</v>
      </c>
      <c r="B64" s="120" t="s">
        <v>58</v>
      </c>
      <c r="C64" s="124" t="s">
        <v>113</v>
      </c>
      <c r="D64" s="115" t="s">
        <v>138</v>
      </c>
      <c r="E64" s="148">
        <v>2</v>
      </c>
      <c r="F64" s="100">
        <v>85000000</v>
      </c>
      <c r="G64" s="100">
        <f t="shared" si="9"/>
        <v>170000000</v>
      </c>
      <c r="H64" s="92"/>
      <c r="I64" s="101">
        <v>0</v>
      </c>
      <c r="J64" s="147">
        <f t="shared" si="7"/>
        <v>2</v>
      </c>
      <c r="K64" s="102">
        <v>0</v>
      </c>
      <c r="L64" s="102">
        <v>0</v>
      </c>
      <c r="M64" s="101">
        <f t="shared" si="3"/>
        <v>2</v>
      </c>
      <c r="N64" s="103">
        <f t="shared" si="4"/>
        <v>1</v>
      </c>
      <c r="O64" s="100">
        <f t="shared" si="8"/>
        <v>170000000</v>
      </c>
    </row>
    <row r="65" spans="1:18" x14ac:dyDescent="0.25">
      <c r="A65" s="98">
        <v>60</v>
      </c>
      <c r="B65" s="120" t="s">
        <v>58</v>
      </c>
      <c r="C65" s="124" t="s">
        <v>113</v>
      </c>
      <c r="D65" s="115" t="s">
        <v>138</v>
      </c>
      <c r="E65" s="148">
        <v>2</v>
      </c>
      <c r="F65" s="100">
        <v>55000000</v>
      </c>
      <c r="G65" s="100">
        <f t="shared" si="9"/>
        <v>110000000</v>
      </c>
      <c r="H65" s="92"/>
      <c r="I65" s="101">
        <v>0</v>
      </c>
      <c r="J65" s="147">
        <f t="shared" si="7"/>
        <v>2</v>
      </c>
      <c r="K65" s="102">
        <v>0</v>
      </c>
      <c r="L65" s="102">
        <v>0</v>
      </c>
      <c r="M65" s="101">
        <f t="shared" si="3"/>
        <v>2</v>
      </c>
      <c r="N65" s="103">
        <f t="shared" si="4"/>
        <v>1</v>
      </c>
      <c r="O65" s="100">
        <f t="shared" si="8"/>
        <v>110000000</v>
      </c>
    </row>
    <row r="66" spans="1:18" x14ac:dyDescent="0.25">
      <c r="A66" s="98">
        <v>61</v>
      </c>
      <c r="B66" s="120" t="s">
        <v>33</v>
      </c>
      <c r="C66" s="124" t="s">
        <v>171</v>
      </c>
      <c r="D66" s="115" t="s">
        <v>138</v>
      </c>
      <c r="E66" s="143">
        <v>8</v>
      </c>
      <c r="F66" s="100">
        <v>1600000</v>
      </c>
      <c r="G66" s="100">
        <f t="shared" si="9"/>
        <v>12800000</v>
      </c>
      <c r="H66" s="92"/>
      <c r="I66" s="101">
        <v>0</v>
      </c>
      <c r="J66" s="102">
        <v>0</v>
      </c>
      <c r="K66" s="102">
        <v>0</v>
      </c>
      <c r="L66" s="143">
        <v>8</v>
      </c>
      <c r="M66" s="101">
        <f t="shared" si="3"/>
        <v>8</v>
      </c>
      <c r="N66" s="103">
        <f t="shared" si="4"/>
        <v>1</v>
      </c>
      <c r="O66" s="100">
        <f t="shared" si="8"/>
        <v>12800000</v>
      </c>
      <c r="Q66" s="111"/>
    </row>
    <row r="67" spans="1:18" x14ac:dyDescent="0.25">
      <c r="A67" s="98">
        <v>62</v>
      </c>
      <c r="B67" s="120" t="s">
        <v>33</v>
      </c>
      <c r="C67" s="124" t="s">
        <v>171</v>
      </c>
      <c r="D67" s="115" t="s">
        <v>138</v>
      </c>
      <c r="E67" s="143">
        <v>12</v>
      </c>
      <c r="F67" s="100">
        <v>1600000</v>
      </c>
      <c r="G67" s="100">
        <f t="shared" si="9"/>
        <v>19200000</v>
      </c>
      <c r="H67" s="92"/>
      <c r="I67" s="101">
        <v>0</v>
      </c>
      <c r="J67" s="102">
        <v>0</v>
      </c>
      <c r="K67" s="102">
        <v>0</v>
      </c>
      <c r="L67" s="143">
        <v>12</v>
      </c>
      <c r="M67" s="101">
        <f t="shared" si="3"/>
        <v>12</v>
      </c>
      <c r="N67" s="103">
        <f t="shared" si="4"/>
        <v>1</v>
      </c>
      <c r="O67" s="100">
        <f t="shared" si="8"/>
        <v>19200000</v>
      </c>
      <c r="Q67" s="111" t="s">
        <v>287</v>
      </c>
      <c r="R67" s="96">
        <v>20</v>
      </c>
    </row>
    <row r="68" spans="1:18" x14ac:dyDescent="0.25">
      <c r="A68" s="98">
        <v>63</v>
      </c>
      <c r="B68" s="120" t="s">
        <v>33</v>
      </c>
      <c r="C68" s="124" t="s">
        <v>171</v>
      </c>
      <c r="D68" s="115" t="s">
        <v>138</v>
      </c>
      <c r="E68" s="143">
        <v>8</v>
      </c>
      <c r="F68" s="100">
        <v>1600000</v>
      </c>
      <c r="G68" s="100">
        <f t="shared" si="9"/>
        <v>12800000</v>
      </c>
      <c r="H68" s="92"/>
      <c r="I68" s="101">
        <v>0</v>
      </c>
      <c r="J68" s="102">
        <v>0</v>
      </c>
      <c r="K68" s="102">
        <v>0</v>
      </c>
      <c r="L68" s="143">
        <v>8</v>
      </c>
      <c r="M68" s="101">
        <f t="shared" si="3"/>
        <v>8</v>
      </c>
      <c r="N68" s="103">
        <f t="shared" si="4"/>
        <v>1</v>
      </c>
      <c r="O68" s="100">
        <f t="shared" si="8"/>
        <v>12800000</v>
      </c>
      <c r="Q68" s="111" t="s">
        <v>288</v>
      </c>
      <c r="R68" s="96">
        <v>28</v>
      </c>
    </row>
    <row r="69" spans="1:18" x14ac:dyDescent="0.25">
      <c r="A69" s="98">
        <v>64</v>
      </c>
      <c r="B69" s="120" t="s">
        <v>46</v>
      </c>
      <c r="C69" s="124" t="s">
        <v>171</v>
      </c>
      <c r="D69" s="115" t="s">
        <v>138</v>
      </c>
      <c r="E69" s="143">
        <v>8</v>
      </c>
      <c r="F69" s="100">
        <v>1600000</v>
      </c>
      <c r="G69" s="100">
        <f t="shared" si="9"/>
        <v>12800000</v>
      </c>
      <c r="H69" s="92"/>
      <c r="I69" s="101">
        <v>0</v>
      </c>
      <c r="J69" s="102">
        <v>0</v>
      </c>
      <c r="K69" s="102">
        <v>0</v>
      </c>
      <c r="L69" s="143">
        <v>8</v>
      </c>
      <c r="M69" s="101">
        <f t="shared" si="3"/>
        <v>8</v>
      </c>
      <c r="N69" s="103">
        <f t="shared" si="4"/>
        <v>1</v>
      </c>
      <c r="O69" s="100">
        <f t="shared" si="8"/>
        <v>12800000</v>
      </c>
      <c r="Q69" s="111" t="s">
        <v>289</v>
      </c>
      <c r="R69" s="96">
        <v>56</v>
      </c>
    </row>
    <row r="70" spans="1:18" x14ac:dyDescent="0.25">
      <c r="A70" s="98">
        <v>65</v>
      </c>
      <c r="B70" s="120" t="s">
        <v>46</v>
      </c>
      <c r="C70" s="124" t="s">
        <v>171</v>
      </c>
      <c r="D70" s="115" t="s">
        <v>138</v>
      </c>
      <c r="E70" s="143">
        <v>12</v>
      </c>
      <c r="F70" s="100">
        <v>1800000</v>
      </c>
      <c r="G70" s="100">
        <f t="shared" si="9"/>
        <v>21600000</v>
      </c>
      <c r="H70" s="92"/>
      <c r="I70" s="101">
        <v>0</v>
      </c>
      <c r="J70" s="102">
        <v>0</v>
      </c>
      <c r="K70" s="102">
        <v>0</v>
      </c>
      <c r="L70" s="143">
        <v>12</v>
      </c>
      <c r="M70" s="101">
        <f t="shared" si="3"/>
        <v>12</v>
      </c>
      <c r="N70" s="103">
        <f t="shared" si="4"/>
        <v>1</v>
      </c>
      <c r="O70" s="100">
        <f t="shared" si="8"/>
        <v>21600000</v>
      </c>
      <c r="Q70" s="111" t="s">
        <v>290</v>
      </c>
      <c r="R70" s="96">
        <v>8</v>
      </c>
    </row>
    <row r="71" spans="1:18" x14ac:dyDescent="0.25">
      <c r="A71" s="98">
        <v>66</v>
      </c>
      <c r="B71" s="120" t="s">
        <v>46</v>
      </c>
      <c r="C71" s="124" t="s">
        <v>171</v>
      </c>
      <c r="D71" s="115" t="s">
        <v>138</v>
      </c>
      <c r="E71" s="143">
        <v>8</v>
      </c>
      <c r="F71" s="100">
        <v>2500000</v>
      </c>
      <c r="G71" s="100">
        <f t="shared" si="9"/>
        <v>20000000</v>
      </c>
      <c r="H71" s="92"/>
      <c r="I71" s="101">
        <v>0</v>
      </c>
      <c r="J71" s="102">
        <v>0</v>
      </c>
      <c r="K71" s="102">
        <v>0</v>
      </c>
      <c r="L71" s="143">
        <v>8</v>
      </c>
      <c r="M71" s="101">
        <f t="shared" ref="M71:M134" si="10">I71+J71+K71+L71</f>
        <v>8</v>
      </c>
      <c r="N71" s="103">
        <f t="shared" ref="N71:N134" si="11">M71/E71</f>
        <v>1</v>
      </c>
      <c r="O71" s="100">
        <f t="shared" si="8"/>
        <v>20000000</v>
      </c>
      <c r="Q71" s="111" t="s">
        <v>291</v>
      </c>
      <c r="R71" s="96">
        <v>2</v>
      </c>
    </row>
    <row r="72" spans="1:18" x14ac:dyDescent="0.25">
      <c r="A72" s="98">
        <v>67</v>
      </c>
      <c r="B72" s="120" t="s">
        <v>13</v>
      </c>
      <c r="C72" s="124" t="s">
        <v>171</v>
      </c>
      <c r="D72" s="115" t="s">
        <v>138</v>
      </c>
      <c r="E72" s="143">
        <v>8</v>
      </c>
      <c r="F72" s="100">
        <v>1700000</v>
      </c>
      <c r="G72" s="100">
        <f t="shared" si="9"/>
        <v>13600000</v>
      </c>
      <c r="H72" s="92"/>
      <c r="I72" s="101">
        <v>0</v>
      </c>
      <c r="J72" s="102">
        <v>0</v>
      </c>
      <c r="K72" s="102">
        <v>0</v>
      </c>
      <c r="L72" s="143">
        <v>8</v>
      </c>
      <c r="M72" s="101">
        <f t="shared" si="10"/>
        <v>8</v>
      </c>
      <c r="N72" s="103">
        <f t="shared" si="11"/>
        <v>1</v>
      </c>
      <c r="O72" s="100">
        <f t="shared" si="8"/>
        <v>13600000</v>
      </c>
      <c r="Q72" s="111" t="s">
        <v>292</v>
      </c>
      <c r="R72" s="96">
        <v>48</v>
      </c>
    </row>
    <row r="73" spans="1:18" x14ac:dyDescent="0.25">
      <c r="A73" s="98">
        <v>68</v>
      </c>
      <c r="B73" s="120" t="s">
        <v>13</v>
      </c>
      <c r="C73" s="124" t="s">
        <v>171</v>
      </c>
      <c r="D73" s="115" t="s">
        <v>138</v>
      </c>
      <c r="E73" s="143">
        <v>12</v>
      </c>
      <c r="F73" s="100">
        <v>1700000</v>
      </c>
      <c r="G73" s="100">
        <f t="shared" si="9"/>
        <v>20400000</v>
      </c>
      <c r="H73" s="92"/>
      <c r="I73" s="101">
        <v>0</v>
      </c>
      <c r="J73" s="102">
        <v>0</v>
      </c>
      <c r="K73" s="102">
        <v>0</v>
      </c>
      <c r="L73" s="143">
        <v>12</v>
      </c>
      <c r="M73" s="101">
        <f t="shared" si="10"/>
        <v>12</v>
      </c>
      <c r="N73" s="103">
        <f t="shared" si="11"/>
        <v>1</v>
      </c>
      <c r="O73" s="100">
        <f t="shared" si="8"/>
        <v>20400000</v>
      </c>
      <c r="Q73" s="111"/>
    </row>
    <row r="74" spans="1:18" x14ac:dyDescent="0.25">
      <c r="A74" s="98">
        <v>69</v>
      </c>
      <c r="B74" s="120" t="s">
        <v>13</v>
      </c>
      <c r="C74" s="124" t="s">
        <v>171</v>
      </c>
      <c r="D74" s="115" t="s">
        <v>138</v>
      </c>
      <c r="E74" s="143">
        <v>8</v>
      </c>
      <c r="F74" s="100">
        <v>2600000</v>
      </c>
      <c r="G74" s="100">
        <f t="shared" si="9"/>
        <v>20800000</v>
      </c>
      <c r="H74" s="92"/>
      <c r="I74" s="101">
        <v>0</v>
      </c>
      <c r="J74" s="102">
        <v>0</v>
      </c>
      <c r="K74" s="102">
        <v>0</v>
      </c>
      <c r="L74" s="143">
        <v>8</v>
      </c>
      <c r="M74" s="101">
        <f t="shared" si="10"/>
        <v>8</v>
      </c>
      <c r="N74" s="103">
        <f t="shared" si="11"/>
        <v>1</v>
      </c>
      <c r="O74" s="100">
        <f t="shared" si="8"/>
        <v>20800000</v>
      </c>
      <c r="Q74" s="111"/>
    </row>
    <row r="75" spans="1:18" x14ac:dyDescent="0.25">
      <c r="A75" s="98">
        <v>70</v>
      </c>
      <c r="B75" s="120" t="s">
        <v>13</v>
      </c>
      <c r="C75" s="124" t="s">
        <v>177</v>
      </c>
      <c r="D75" s="115" t="s">
        <v>138</v>
      </c>
      <c r="E75" s="143">
        <v>8</v>
      </c>
      <c r="F75" s="100">
        <v>1700000</v>
      </c>
      <c r="G75" s="100">
        <f t="shared" si="9"/>
        <v>13600000</v>
      </c>
      <c r="H75" s="92"/>
      <c r="I75" s="101">
        <v>0</v>
      </c>
      <c r="J75" s="102">
        <v>0</v>
      </c>
      <c r="K75" s="102">
        <v>0</v>
      </c>
      <c r="L75" s="143">
        <v>8</v>
      </c>
      <c r="M75" s="101">
        <f t="shared" si="10"/>
        <v>8</v>
      </c>
      <c r="N75" s="103">
        <f t="shared" si="11"/>
        <v>1</v>
      </c>
      <c r="O75" s="100">
        <f t="shared" si="8"/>
        <v>13600000</v>
      </c>
      <c r="Q75" s="111"/>
    </row>
    <row r="76" spans="1:18" x14ac:dyDescent="0.25">
      <c r="A76" s="98">
        <v>71</v>
      </c>
      <c r="B76" s="120" t="s">
        <v>51</v>
      </c>
      <c r="C76" s="124" t="s">
        <v>178</v>
      </c>
      <c r="D76" s="115" t="s">
        <v>138</v>
      </c>
      <c r="E76" s="143">
        <v>8</v>
      </c>
      <c r="F76" s="100">
        <v>1700000</v>
      </c>
      <c r="G76" s="100">
        <f t="shared" si="9"/>
        <v>13600000</v>
      </c>
      <c r="H76" s="92"/>
      <c r="I76" s="101">
        <v>0</v>
      </c>
      <c r="J76" s="102">
        <v>0</v>
      </c>
      <c r="K76" s="102">
        <v>0</v>
      </c>
      <c r="L76" s="167">
        <v>8</v>
      </c>
      <c r="M76" s="101">
        <f t="shared" si="10"/>
        <v>8</v>
      </c>
      <c r="N76" s="103">
        <f t="shared" si="11"/>
        <v>1</v>
      </c>
      <c r="O76" s="100">
        <f t="shared" si="8"/>
        <v>13600000</v>
      </c>
      <c r="Q76" s="111"/>
    </row>
    <row r="77" spans="1:18" x14ac:dyDescent="0.25">
      <c r="A77" s="98">
        <v>72</v>
      </c>
      <c r="B77" s="120" t="s">
        <v>51</v>
      </c>
      <c r="C77" s="124" t="s">
        <v>178</v>
      </c>
      <c r="D77" s="115" t="s">
        <v>138</v>
      </c>
      <c r="E77" s="143">
        <v>12</v>
      </c>
      <c r="F77" s="100">
        <v>1700000</v>
      </c>
      <c r="G77" s="100">
        <f t="shared" si="9"/>
        <v>20400000</v>
      </c>
      <c r="H77" s="92"/>
      <c r="I77" s="101">
        <v>0</v>
      </c>
      <c r="J77" s="102">
        <v>0</v>
      </c>
      <c r="K77" s="102">
        <v>0</v>
      </c>
      <c r="L77" s="167">
        <v>12</v>
      </c>
      <c r="M77" s="101">
        <f t="shared" si="10"/>
        <v>12</v>
      </c>
      <c r="N77" s="103">
        <f t="shared" si="11"/>
        <v>1</v>
      </c>
      <c r="O77" s="100">
        <f t="shared" si="8"/>
        <v>20400000</v>
      </c>
      <c r="Q77" s="111"/>
    </row>
    <row r="78" spans="1:18" x14ac:dyDescent="0.25">
      <c r="A78" s="98">
        <v>73</v>
      </c>
      <c r="B78" s="120" t="s">
        <v>51</v>
      </c>
      <c r="C78" s="124" t="s">
        <v>178</v>
      </c>
      <c r="D78" s="115" t="s">
        <v>138</v>
      </c>
      <c r="E78" s="143">
        <v>8</v>
      </c>
      <c r="F78" s="100">
        <v>1700000</v>
      </c>
      <c r="G78" s="100">
        <f t="shared" si="9"/>
        <v>13600000</v>
      </c>
      <c r="H78" s="92"/>
      <c r="I78" s="101">
        <v>0</v>
      </c>
      <c r="J78" s="102">
        <v>0</v>
      </c>
      <c r="K78" s="102">
        <v>0</v>
      </c>
      <c r="L78" s="167">
        <v>8</v>
      </c>
      <c r="M78" s="101">
        <f t="shared" si="10"/>
        <v>8</v>
      </c>
      <c r="N78" s="103">
        <f t="shared" si="11"/>
        <v>1</v>
      </c>
      <c r="O78" s="100">
        <f t="shared" si="8"/>
        <v>13600000</v>
      </c>
      <c r="Q78" s="111"/>
    </row>
    <row r="79" spans="1:18" x14ac:dyDescent="0.25">
      <c r="A79" s="98">
        <v>74</v>
      </c>
      <c r="B79" s="120" t="s">
        <v>64</v>
      </c>
      <c r="C79" s="124" t="s">
        <v>178</v>
      </c>
      <c r="D79" s="115" t="s">
        <v>138</v>
      </c>
      <c r="E79" s="143">
        <v>8</v>
      </c>
      <c r="F79" s="100">
        <v>1700000</v>
      </c>
      <c r="G79" s="100">
        <f t="shared" si="9"/>
        <v>13600000</v>
      </c>
      <c r="H79" s="92"/>
      <c r="I79" s="101">
        <v>0</v>
      </c>
      <c r="J79" s="102">
        <v>0</v>
      </c>
      <c r="K79" s="102">
        <v>0</v>
      </c>
      <c r="L79" s="167">
        <v>8</v>
      </c>
      <c r="M79" s="101">
        <f t="shared" si="10"/>
        <v>8</v>
      </c>
      <c r="N79" s="103">
        <f t="shared" si="11"/>
        <v>1</v>
      </c>
      <c r="O79" s="100">
        <f>M79*F79</f>
        <v>13600000</v>
      </c>
      <c r="Q79" s="111"/>
    </row>
    <row r="80" spans="1:18" x14ac:dyDescent="0.25">
      <c r="A80" s="98">
        <v>75</v>
      </c>
      <c r="B80" s="120" t="s">
        <v>64</v>
      </c>
      <c r="C80" s="124" t="s">
        <v>178</v>
      </c>
      <c r="D80" s="115" t="s">
        <v>138</v>
      </c>
      <c r="E80" s="143">
        <v>12</v>
      </c>
      <c r="F80" s="100">
        <v>1700000</v>
      </c>
      <c r="G80" s="100">
        <f t="shared" si="9"/>
        <v>20400000</v>
      </c>
      <c r="H80" s="92"/>
      <c r="I80" s="101">
        <v>0</v>
      </c>
      <c r="J80" s="102">
        <v>0</v>
      </c>
      <c r="K80" s="102">
        <v>0</v>
      </c>
      <c r="L80" s="167">
        <v>12</v>
      </c>
      <c r="M80" s="101">
        <f t="shared" si="10"/>
        <v>12</v>
      </c>
      <c r="N80" s="103">
        <f t="shared" si="11"/>
        <v>1</v>
      </c>
      <c r="O80" s="100">
        <f t="shared" ref="O80:O104" si="12">M80*F80</f>
        <v>20400000</v>
      </c>
      <c r="Q80" s="111"/>
    </row>
    <row r="81" spans="1:17" x14ac:dyDescent="0.25">
      <c r="A81" s="98">
        <v>76</v>
      </c>
      <c r="B81" s="120" t="s">
        <v>64</v>
      </c>
      <c r="C81" s="124" t="s">
        <v>178</v>
      </c>
      <c r="D81" s="115" t="s">
        <v>138</v>
      </c>
      <c r="E81" s="143">
        <v>8</v>
      </c>
      <c r="F81" s="100">
        <v>1700000</v>
      </c>
      <c r="G81" s="100">
        <f t="shared" si="9"/>
        <v>13600000</v>
      </c>
      <c r="H81" s="92"/>
      <c r="I81" s="101">
        <v>0</v>
      </c>
      <c r="J81" s="102">
        <v>0</v>
      </c>
      <c r="K81" s="102">
        <v>0</v>
      </c>
      <c r="L81" s="167">
        <v>8</v>
      </c>
      <c r="M81" s="101">
        <f t="shared" si="10"/>
        <v>8</v>
      </c>
      <c r="N81" s="103">
        <f t="shared" si="11"/>
        <v>1</v>
      </c>
      <c r="O81" s="100">
        <f t="shared" si="12"/>
        <v>13600000</v>
      </c>
      <c r="Q81" s="111"/>
    </row>
    <row r="82" spans="1:17" x14ac:dyDescent="0.25">
      <c r="A82" s="98">
        <v>77</v>
      </c>
      <c r="B82" s="120" t="s">
        <v>58</v>
      </c>
      <c r="C82" s="124" t="s">
        <v>178</v>
      </c>
      <c r="D82" s="115" t="s">
        <v>138</v>
      </c>
      <c r="E82" s="143">
        <v>8</v>
      </c>
      <c r="F82" s="100">
        <v>1700000</v>
      </c>
      <c r="G82" s="100">
        <f t="shared" si="9"/>
        <v>13600000</v>
      </c>
      <c r="H82" s="92"/>
      <c r="I82" s="101">
        <v>0</v>
      </c>
      <c r="J82" s="102">
        <v>0</v>
      </c>
      <c r="K82" s="102">
        <v>0</v>
      </c>
      <c r="L82" s="167">
        <v>8</v>
      </c>
      <c r="M82" s="101">
        <f t="shared" si="10"/>
        <v>8</v>
      </c>
      <c r="N82" s="103">
        <f t="shared" si="11"/>
        <v>1</v>
      </c>
      <c r="O82" s="100">
        <f t="shared" si="12"/>
        <v>13600000</v>
      </c>
      <c r="Q82" s="111"/>
    </row>
    <row r="83" spans="1:17" x14ac:dyDescent="0.25">
      <c r="A83" s="98">
        <v>78</v>
      </c>
      <c r="B83" s="120" t="s">
        <v>58</v>
      </c>
      <c r="C83" s="124" t="s">
        <v>178</v>
      </c>
      <c r="D83" s="115" t="s">
        <v>138</v>
      </c>
      <c r="E83" s="143">
        <v>12</v>
      </c>
      <c r="F83" s="100">
        <v>1700000</v>
      </c>
      <c r="G83" s="100">
        <f>F83*E83</f>
        <v>20400000</v>
      </c>
      <c r="H83" s="92"/>
      <c r="I83" s="101">
        <v>0</v>
      </c>
      <c r="J83" s="102">
        <v>0</v>
      </c>
      <c r="K83" s="102">
        <v>0</v>
      </c>
      <c r="L83" s="167">
        <v>12</v>
      </c>
      <c r="M83" s="101">
        <f t="shared" si="10"/>
        <v>12</v>
      </c>
      <c r="N83" s="103">
        <f t="shared" si="11"/>
        <v>1</v>
      </c>
      <c r="O83" s="100">
        <f t="shared" si="12"/>
        <v>20400000</v>
      </c>
      <c r="Q83" s="111"/>
    </row>
    <row r="84" spans="1:17" x14ac:dyDescent="0.25">
      <c r="A84" s="98">
        <v>79</v>
      </c>
      <c r="B84" s="120" t="s">
        <v>58</v>
      </c>
      <c r="C84" s="124" t="s">
        <v>178</v>
      </c>
      <c r="D84" s="115" t="s">
        <v>138</v>
      </c>
      <c r="E84" s="143">
        <v>8</v>
      </c>
      <c r="F84" s="100">
        <v>1700000</v>
      </c>
      <c r="G84" s="100">
        <f t="shared" ref="G84:G108" si="13">F84*E84</f>
        <v>13600000</v>
      </c>
      <c r="H84" s="92"/>
      <c r="I84" s="101">
        <v>0</v>
      </c>
      <c r="J84" s="102">
        <v>0</v>
      </c>
      <c r="K84" s="102">
        <v>0</v>
      </c>
      <c r="L84" s="167">
        <v>8</v>
      </c>
      <c r="M84" s="101">
        <f t="shared" si="10"/>
        <v>8</v>
      </c>
      <c r="N84" s="103">
        <f t="shared" si="11"/>
        <v>1</v>
      </c>
      <c r="O84" s="100">
        <f t="shared" si="12"/>
        <v>13600000</v>
      </c>
      <c r="Q84" s="111"/>
    </row>
    <row r="85" spans="1:17" x14ac:dyDescent="0.25">
      <c r="A85" s="98">
        <v>80</v>
      </c>
      <c r="B85" s="120" t="s">
        <v>33</v>
      </c>
      <c r="C85" s="124" t="s">
        <v>177</v>
      </c>
      <c r="D85" s="115" t="s">
        <v>138</v>
      </c>
      <c r="E85" s="143">
        <v>8</v>
      </c>
      <c r="F85" s="100">
        <v>20000000</v>
      </c>
      <c r="G85" s="100">
        <f t="shared" si="13"/>
        <v>160000000</v>
      </c>
      <c r="H85" s="92"/>
      <c r="I85" s="101">
        <v>0</v>
      </c>
      <c r="J85" s="102">
        <v>0</v>
      </c>
      <c r="K85" s="102">
        <v>0</v>
      </c>
      <c r="L85" s="143">
        <v>8</v>
      </c>
      <c r="M85" s="101">
        <f t="shared" si="10"/>
        <v>8</v>
      </c>
      <c r="N85" s="103">
        <f t="shared" si="11"/>
        <v>1</v>
      </c>
      <c r="O85" s="100">
        <f t="shared" si="12"/>
        <v>160000000</v>
      </c>
      <c r="Q85" s="111"/>
    </row>
    <row r="86" spans="1:17" x14ac:dyDescent="0.25">
      <c r="A86" s="98">
        <v>81</v>
      </c>
      <c r="B86" s="120" t="s">
        <v>33</v>
      </c>
      <c r="C86" s="124" t="s">
        <v>177</v>
      </c>
      <c r="D86" s="115" t="s">
        <v>138</v>
      </c>
      <c r="E86" s="143">
        <v>12</v>
      </c>
      <c r="F86" s="100">
        <v>20000000</v>
      </c>
      <c r="G86" s="100">
        <f t="shared" si="13"/>
        <v>240000000</v>
      </c>
      <c r="H86" s="92"/>
      <c r="I86" s="101">
        <v>0</v>
      </c>
      <c r="J86" s="102">
        <v>0</v>
      </c>
      <c r="K86" s="102">
        <v>0</v>
      </c>
      <c r="L86" s="143">
        <v>12</v>
      </c>
      <c r="M86" s="101">
        <f t="shared" si="10"/>
        <v>12</v>
      </c>
      <c r="N86" s="103">
        <f t="shared" si="11"/>
        <v>1</v>
      </c>
      <c r="O86" s="100">
        <f t="shared" si="12"/>
        <v>240000000</v>
      </c>
      <c r="Q86" s="111"/>
    </row>
    <row r="87" spans="1:17" x14ac:dyDescent="0.25">
      <c r="A87" s="98">
        <v>82</v>
      </c>
      <c r="B87" s="120" t="s">
        <v>33</v>
      </c>
      <c r="C87" s="124" t="s">
        <v>177</v>
      </c>
      <c r="D87" s="115" t="s">
        <v>138</v>
      </c>
      <c r="E87" s="143">
        <v>8</v>
      </c>
      <c r="F87" s="100">
        <v>20000000</v>
      </c>
      <c r="G87" s="100">
        <f t="shared" si="13"/>
        <v>160000000</v>
      </c>
      <c r="H87" s="92"/>
      <c r="I87" s="101">
        <v>0</v>
      </c>
      <c r="J87" s="102">
        <v>0</v>
      </c>
      <c r="K87" s="102">
        <v>0</v>
      </c>
      <c r="L87" s="143">
        <v>8</v>
      </c>
      <c r="M87" s="101">
        <f t="shared" si="10"/>
        <v>8</v>
      </c>
      <c r="N87" s="103">
        <f t="shared" si="11"/>
        <v>1</v>
      </c>
      <c r="O87" s="100">
        <f t="shared" si="12"/>
        <v>160000000</v>
      </c>
      <c r="Q87" s="111"/>
    </row>
    <row r="88" spans="1:17" x14ac:dyDescent="0.25">
      <c r="A88" s="98">
        <v>83</v>
      </c>
      <c r="B88" s="120" t="s">
        <v>33</v>
      </c>
      <c r="C88" s="124" t="s">
        <v>177</v>
      </c>
      <c r="D88" s="115" t="s">
        <v>138</v>
      </c>
      <c r="E88" s="143">
        <v>2</v>
      </c>
      <c r="F88" s="100">
        <v>55000000</v>
      </c>
      <c r="G88" s="100">
        <f t="shared" si="13"/>
        <v>110000000</v>
      </c>
      <c r="H88" s="92"/>
      <c r="I88" s="101">
        <v>0</v>
      </c>
      <c r="J88" s="102">
        <v>0</v>
      </c>
      <c r="K88" s="102">
        <v>0</v>
      </c>
      <c r="L88" s="143">
        <v>2</v>
      </c>
      <c r="M88" s="101">
        <f t="shared" si="10"/>
        <v>2</v>
      </c>
      <c r="N88" s="103">
        <f t="shared" si="11"/>
        <v>1</v>
      </c>
      <c r="O88" s="100">
        <f t="shared" si="12"/>
        <v>110000000</v>
      </c>
      <c r="Q88" s="111"/>
    </row>
    <row r="89" spans="1:17" x14ac:dyDescent="0.25">
      <c r="A89" s="98">
        <v>84</v>
      </c>
      <c r="B89" s="120" t="s">
        <v>46</v>
      </c>
      <c r="C89" s="124" t="s">
        <v>177</v>
      </c>
      <c r="D89" s="115" t="s">
        <v>138</v>
      </c>
      <c r="E89" s="143">
        <v>8</v>
      </c>
      <c r="F89" s="100">
        <v>20000000</v>
      </c>
      <c r="G89" s="100">
        <f t="shared" si="13"/>
        <v>160000000</v>
      </c>
      <c r="H89" s="92"/>
      <c r="I89" s="101">
        <v>0</v>
      </c>
      <c r="J89" s="102">
        <v>0</v>
      </c>
      <c r="K89" s="102">
        <v>0</v>
      </c>
      <c r="L89" s="143">
        <v>8</v>
      </c>
      <c r="M89" s="101">
        <f t="shared" si="10"/>
        <v>8</v>
      </c>
      <c r="N89" s="103">
        <f t="shared" si="11"/>
        <v>1</v>
      </c>
      <c r="O89" s="100">
        <f t="shared" si="12"/>
        <v>160000000</v>
      </c>
      <c r="Q89" s="111"/>
    </row>
    <row r="90" spans="1:17" x14ac:dyDescent="0.25">
      <c r="A90" s="98">
        <v>85</v>
      </c>
      <c r="B90" s="120" t="s">
        <v>46</v>
      </c>
      <c r="C90" s="124" t="s">
        <v>177</v>
      </c>
      <c r="D90" s="115" t="s">
        <v>138</v>
      </c>
      <c r="E90" s="143">
        <v>12</v>
      </c>
      <c r="F90" s="100">
        <v>20000000</v>
      </c>
      <c r="G90" s="100">
        <f t="shared" si="13"/>
        <v>240000000</v>
      </c>
      <c r="H90" s="92"/>
      <c r="I90" s="101">
        <v>0</v>
      </c>
      <c r="J90" s="102">
        <v>0</v>
      </c>
      <c r="K90" s="102">
        <v>0</v>
      </c>
      <c r="L90" s="143">
        <v>12</v>
      </c>
      <c r="M90" s="101">
        <f t="shared" si="10"/>
        <v>12</v>
      </c>
      <c r="N90" s="103">
        <f t="shared" si="11"/>
        <v>1</v>
      </c>
      <c r="O90" s="100">
        <f t="shared" si="12"/>
        <v>240000000</v>
      </c>
      <c r="Q90" s="111"/>
    </row>
    <row r="91" spans="1:17" x14ac:dyDescent="0.25">
      <c r="A91" s="98">
        <v>86</v>
      </c>
      <c r="B91" s="120" t="s">
        <v>46</v>
      </c>
      <c r="C91" s="124" t="s">
        <v>177</v>
      </c>
      <c r="D91" s="115" t="s">
        <v>138</v>
      </c>
      <c r="E91" s="143">
        <v>8</v>
      </c>
      <c r="F91" s="100">
        <v>20000000</v>
      </c>
      <c r="G91" s="100">
        <f t="shared" si="13"/>
        <v>160000000</v>
      </c>
      <c r="H91" s="92"/>
      <c r="I91" s="101">
        <v>0</v>
      </c>
      <c r="J91" s="102">
        <v>0</v>
      </c>
      <c r="K91" s="102">
        <v>0</v>
      </c>
      <c r="L91" s="143">
        <v>8</v>
      </c>
      <c r="M91" s="101">
        <f t="shared" si="10"/>
        <v>8</v>
      </c>
      <c r="N91" s="103">
        <f t="shared" si="11"/>
        <v>1</v>
      </c>
      <c r="O91" s="100">
        <f t="shared" si="12"/>
        <v>160000000</v>
      </c>
      <c r="Q91" s="111"/>
    </row>
    <row r="92" spans="1:17" x14ac:dyDescent="0.25">
      <c r="A92" s="98">
        <v>87</v>
      </c>
      <c r="B92" s="120" t="s">
        <v>46</v>
      </c>
      <c r="C92" s="124" t="s">
        <v>177</v>
      </c>
      <c r="D92" s="115" t="s">
        <v>138</v>
      </c>
      <c r="E92" s="143">
        <v>2</v>
      </c>
      <c r="F92" s="100">
        <v>55000000</v>
      </c>
      <c r="G92" s="100">
        <f t="shared" si="13"/>
        <v>110000000</v>
      </c>
      <c r="H92" s="92"/>
      <c r="I92" s="101">
        <v>0</v>
      </c>
      <c r="J92" s="102">
        <v>0</v>
      </c>
      <c r="K92" s="102">
        <v>0</v>
      </c>
      <c r="L92" s="143">
        <v>2</v>
      </c>
      <c r="M92" s="101">
        <f t="shared" si="10"/>
        <v>2</v>
      </c>
      <c r="N92" s="103">
        <f t="shared" si="11"/>
        <v>1</v>
      </c>
      <c r="O92" s="100">
        <f t="shared" si="12"/>
        <v>110000000</v>
      </c>
      <c r="Q92" s="111"/>
    </row>
    <row r="93" spans="1:17" x14ac:dyDescent="0.25">
      <c r="A93" s="98">
        <v>88</v>
      </c>
      <c r="B93" s="120" t="s">
        <v>13</v>
      </c>
      <c r="C93" s="124" t="s">
        <v>177</v>
      </c>
      <c r="D93" s="115" t="s">
        <v>138</v>
      </c>
      <c r="E93" s="143">
        <v>8</v>
      </c>
      <c r="F93" s="100">
        <v>20000000</v>
      </c>
      <c r="G93" s="100">
        <f t="shared" si="13"/>
        <v>160000000</v>
      </c>
      <c r="H93" s="92"/>
      <c r="I93" s="101">
        <v>0</v>
      </c>
      <c r="J93" s="102">
        <v>0</v>
      </c>
      <c r="K93" s="102">
        <v>0</v>
      </c>
      <c r="L93" s="143">
        <v>8</v>
      </c>
      <c r="M93" s="101">
        <f t="shared" si="10"/>
        <v>8</v>
      </c>
      <c r="N93" s="103">
        <f t="shared" si="11"/>
        <v>1</v>
      </c>
      <c r="O93" s="100">
        <f t="shared" si="12"/>
        <v>160000000</v>
      </c>
      <c r="Q93" s="111"/>
    </row>
    <row r="94" spans="1:17" x14ac:dyDescent="0.25">
      <c r="A94" s="98">
        <v>89</v>
      </c>
      <c r="B94" s="120" t="s">
        <v>13</v>
      </c>
      <c r="C94" s="124" t="s">
        <v>177</v>
      </c>
      <c r="D94" s="115" t="s">
        <v>138</v>
      </c>
      <c r="E94" s="143">
        <v>12</v>
      </c>
      <c r="F94" s="100">
        <v>20000000</v>
      </c>
      <c r="G94" s="100">
        <f t="shared" si="13"/>
        <v>240000000</v>
      </c>
      <c r="H94" s="92"/>
      <c r="I94" s="101">
        <v>0</v>
      </c>
      <c r="J94" s="102">
        <v>0</v>
      </c>
      <c r="K94" s="102">
        <v>0</v>
      </c>
      <c r="L94" s="143">
        <v>12</v>
      </c>
      <c r="M94" s="101">
        <f t="shared" si="10"/>
        <v>12</v>
      </c>
      <c r="N94" s="103">
        <f t="shared" si="11"/>
        <v>1</v>
      </c>
      <c r="O94" s="100">
        <f t="shared" si="12"/>
        <v>240000000</v>
      </c>
      <c r="Q94" s="111"/>
    </row>
    <row r="95" spans="1:17" x14ac:dyDescent="0.25">
      <c r="A95" s="98">
        <v>90</v>
      </c>
      <c r="B95" s="120" t="s">
        <v>13</v>
      </c>
      <c r="C95" s="124" t="s">
        <v>177</v>
      </c>
      <c r="D95" s="115" t="s">
        <v>138</v>
      </c>
      <c r="E95" s="143">
        <v>8</v>
      </c>
      <c r="F95" s="100">
        <v>20000000</v>
      </c>
      <c r="G95" s="100">
        <f t="shared" si="13"/>
        <v>160000000</v>
      </c>
      <c r="H95" s="92"/>
      <c r="I95" s="101">
        <v>0</v>
      </c>
      <c r="J95" s="102">
        <v>0</v>
      </c>
      <c r="K95" s="102">
        <v>0</v>
      </c>
      <c r="L95" s="143">
        <v>8</v>
      </c>
      <c r="M95" s="101">
        <f t="shared" si="10"/>
        <v>8</v>
      </c>
      <c r="N95" s="103">
        <f t="shared" si="11"/>
        <v>1</v>
      </c>
      <c r="O95" s="100">
        <f t="shared" si="12"/>
        <v>160000000</v>
      </c>
      <c r="Q95" s="111"/>
    </row>
    <row r="96" spans="1:17" x14ac:dyDescent="0.25">
      <c r="A96" s="98">
        <v>91</v>
      </c>
      <c r="B96" s="120" t="s">
        <v>13</v>
      </c>
      <c r="C96" s="124" t="s">
        <v>177</v>
      </c>
      <c r="D96" s="115" t="s">
        <v>138</v>
      </c>
      <c r="E96" s="143">
        <v>8</v>
      </c>
      <c r="F96" s="100">
        <v>20000000</v>
      </c>
      <c r="G96" s="100">
        <f t="shared" si="13"/>
        <v>160000000</v>
      </c>
      <c r="H96" s="92"/>
      <c r="I96" s="101">
        <v>0</v>
      </c>
      <c r="J96" s="102">
        <v>0</v>
      </c>
      <c r="K96" s="102">
        <v>0</v>
      </c>
      <c r="L96" s="143">
        <v>8</v>
      </c>
      <c r="M96" s="101">
        <f t="shared" si="10"/>
        <v>8</v>
      </c>
      <c r="N96" s="103">
        <f t="shared" si="11"/>
        <v>1</v>
      </c>
      <c r="O96" s="100">
        <f t="shared" si="12"/>
        <v>160000000</v>
      </c>
      <c r="Q96" s="111"/>
    </row>
    <row r="97" spans="1:17" x14ac:dyDescent="0.25">
      <c r="A97" s="98">
        <v>92</v>
      </c>
      <c r="B97" s="120" t="s">
        <v>13</v>
      </c>
      <c r="C97" s="124" t="s">
        <v>177</v>
      </c>
      <c r="D97" s="115" t="s">
        <v>138</v>
      </c>
      <c r="E97" s="143">
        <v>2</v>
      </c>
      <c r="F97" s="100">
        <v>50000000</v>
      </c>
      <c r="G97" s="100">
        <f t="shared" si="13"/>
        <v>100000000</v>
      </c>
      <c r="H97" s="92"/>
      <c r="I97" s="101">
        <v>0</v>
      </c>
      <c r="J97" s="102">
        <v>0</v>
      </c>
      <c r="K97" s="102">
        <v>0</v>
      </c>
      <c r="L97" s="143">
        <v>2</v>
      </c>
      <c r="M97" s="101">
        <f t="shared" si="10"/>
        <v>2</v>
      </c>
      <c r="N97" s="103">
        <f t="shared" si="11"/>
        <v>1</v>
      </c>
      <c r="O97" s="100">
        <f t="shared" si="12"/>
        <v>100000000</v>
      </c>
      <c r="Q97" s="111"/>
    </row>
    <row r="98" spans="1:17" x14ac:dyDescent="0.25">
      <c r="A98" s="98">
        <v>93</v>
      </c>
      <c r="B98" s="120" t="s">
        <v>51</v>
      </c>
      <c r="C98" s="124" t="s">
        <v>177</v>
      </c>
      <c r="D98" s="115" t="s">
        <v>138</v>
      </c>
      <c r="E98" s="143">
        <v>8</v>
      </c>
      <c r="F98" s="100">
        <v>20000000</v>
      </c>
      <c r="G98" s="100">
        <f t="shared" si="13"/>
        <v>160000000</v>
      </c>
      <c r="H98" s="92"/>
      <c r="I98" s="101">
        <v>0</v>
      </c>
      <c r="J98" s="102">
        <v>0</v>
      </c>
      <c r="K98" s="102">
        <v>0</v>
      </c>
      <c r="L98" s="167">
        <v>8</v>
      </c>
      <c r="M98" s="101">
        <f t="shared" si="10"/>
        <v>8</v>
      </c>
      <c r="N98" s="103">
        <f t="shared" si="11"/>
        <v>1</v>
      </c>
      <c r="O98" s="100">
        <f t="shared" si="12"/>
        <v>160000000</v>
      </c>
      <c r="Q98" s="111"/>
    </row>
    <row r="99" spans="1:17" x14ac:dyDescent="0.25">
      <c r="A99" s="98">
        <v>94</v>
      </c>
      <c r="B99" s="120" t="s">
        <v>51</v>
      </c>
      <c r="C99" s="124" t="s">
        <v>177</v>
      </c>
      <c r="D99" s="115" t="s">
        <v>138</v>
      </c>
      <c r="E99" s="143">
        <v>12</v>
      </c>
      <c r="F99" s="100">
        <v>20000000</v>
      </c>
      <c r="G99" s="100">
        <f t="shared" si="13"/>
        <v>240000000</v>
      </c>
      <c r="H99" s="92"/>
      <c r="I99" s="101">
        <v>0</v>
      </c>
      <c r="J99" s="102">
        <v>0</v>
      </c>
      <c r="K99" s="102">
        <v>0</v>
      </c>
      <c r="L99" s="167">
        <v>12</v>
      </c>
      <c r="M99" s="101">
        <f t="shared" si="10"/>
        <v>12</v>
      </c>
      <c r="N99" s="103">
        <f t="shared" si="11"/>
        <v>1</v>
      </c>
      <c r="O99" s="100">
        <f t="shared" si="12"/>
        <v>240000000</v>
      </c>
      <c r="Q99" s="111"/>
    </row>
    <row r="100" spans="1:17" x14ac:dyDescent="0.25">
      <c r="A100" s="98">
        <v>95</v>
      </c>
      <c r="B100" s="120" t="s">
        <v>51</v>
      </c>
      <c r="C100" s="124" t="s">
        <v>177</v>
      </c>
      <c r="D100" s="115" t="s">
        <v>138</v>
      </c>
      <c r="E100" s="143">
        <v>8</v>
      </c>
      <c r="F100" s="100">
        <v>20000000</v>
      </c>
      <c r="G100" s="100">
        <f t="shared" si="13"/>
        <v>160000000</v>
      </c>
      <c r="H100" s="92"/>
      <c r="I100" s="101">
        <v>0</v>
      </c>
      <c r="J100" s="102">
        <v>0</v>
      </c>
      <c r="K100" s="102">
        <v>0</v>
      </c>
      <c r="L100" s="167">
        <v>8</v>
      </c>
      <c r="M100" s="101">
        <f t="shared" si="10"/>
        <v>8</v>
      </c>
      <c r="N100" s="103">
        <f t="shared" si="11"/>
        <v>1</v>
      </c>
      <c r="O100" s="100">
        <f t="shared" si="12"/>
        <v>160000000</v>
      </c>
      <c r="Q100" s="111"/>
    </row>
    <row r="101" spans="1:17" x14ac:dyDescent="0.25">
      <c r="A101" s="98">
        <v>96</v>
      </c>
      <c r="B101" s="120" t="s">
        <v>64</v>
      </c>
      <c r="C101" s="124" t="s">
        <v>177</v>
      </c>
      <c r="D101" s="115" t="s">
        <v>138</v>
      </c>
      <c r="E101" s="143">
        <v>12</v>
      </c>
      <c r="F101" s="100">
        <v>20000000</v>
      </c>
      <c r="G101" s="100">
        <f t="shared" si="13"/>
        <v>240000000</v>
      </c>
      <c r="H101" s="92"/>
      <c r="I101" s="101">
        <v>0</v>
      </c>
      <c r="J101" s="102">
        <v>0</v>
      </c>
      <c r="K101" s="102">
        <v>0</v>
      </c>
      <c r="L101" s="167">
        <v>12</v>
      </c>
      <c r="M101" s="101">
        <f t="shared" si="10"/>
        <v>12</v>
      </c>
      <c r="N101" s="103">
        <f t="shared" si="11"/>
        <v>1</v>
      </c>
      <c r="O101" s="100">
        <f t="shared" si="12"/>
        <v>240000000</v>
      </c>
      <c r="Q101" s="111"/>
    </row>
    <row r="102" spans="1:17" x14ac:dyDescent="0.25">
      <c r="A102" s="98">
        <v>97</v>
      </c>
      <c r="B102" s="120" t="s">
        <v>64</v>
      </c>
      <c r="C102" s="124" t="s">
        <v>177</v>
      </c>
      <c r="D102" s="115" t="s">
        <v>138</v>
      </c>
      <c r="E102" s="143">
        <v>8</v>
      </c>
      <c r="F102" s="100">
        <v>20000000</v>
      </c>
      <c r="G102" s="100">
        <f t="shared" si="13"/>
        <v>160000000</v>
      </c>
      <c r="H102" s="92"/>
      <c r="I102" s="101">
        <v>0</v>
      </c>
      <c r="J102" s="102">
        <v>0</v>
      </c>
      <c r="K102" s="102">
        <v>0</v>
      </c>
      <c r="L102" s="167">
        <v>8</v>
      </c>
      <c r="M102" s="101">
        <f t="shared" si="10"/>
        <v>8</v>
      </c>
      <c r="N102" s="103">
        <f t="shared" si="11"/>
        <v>1</v>
      </c>
      <c r="O102" s="100">
        <f t="shared" si="12"/>
        <v>160000000</v>
      </c>
      <c r="Q102" s="111"/>
    </row>
    <row r="103" spans="1:17" x14ac:dyDescent="0.25">
      <c r="A103" s="98">
        <v>98</v>
      </c>
      <c r="B103" s="120" t="s">
        <v>64</v>
      </c>
      <c r="C103" s="124" t="s">
        <v>177</v>
      </c>
      <c r="D103" s="115" t="s">
        <v>138</v>
      </c>
      <c r="E103" s="143">
        <v>8</v>
      </c>
      <c r="F103" s="100">
        <v>20000000</v>
      </c>
      <c r="G103" s="100">
        <f t="shared" si="13"/>
        <v>160000000</v>
      </c>
      <c r="H103" s="92"/>
      <c r="I103" s="101">
        <v>0</v>
      </c>
      <c r="J103" s="102">
        <v>0</v>
      </c>
      <c r="K103" s="102">
        <v>0</v>
      </c>
      <c r="L103" s="167">
        <v>8</v>
      </c>
      <c r="M103" s="101">
        <f t="shared" si="10"/>
        <v>8</v>
      </c>
      <c r="N103" s="103">
        <f t="shared" si="11"/>
        <v>1</v>
      </c>
      <c r="O103" s="100">
        <f t="shared" si="12"/>
        <v>160000000</v>
      </c>
      <c r="Q103" s="111"/>
    </row>
    <row r="104" spans="1:17" x14ac:dyDescent="0.25">
      <c r="A104" s="98">
        <v>99</v>
      </c>
      <c r="B104" s="120" t="s">
        <v>58</v>
      </c>
      <c r="C104" s="124" t="s">
        <v>177</v>
      </c>
      <c r="D104" s="115" t="s">
        <v>138</v>
      </c>
      <c r="E104" s="143">
        <v>12</v>
      </c>
      <c r="F104" s="100">
        <v>20000000</v>
      </c>
      <c r="G104" s="100">
        <f t="shared" si="13"/>
        <v>240000000</v>
      </c>
      <c r="H104" s="92"/>
      <c r="I104" s="101">
        <v>0</v>
      </c>
      <c r="J104" s="102">
        <v>0</v>
      </c>
      <c r="K104" s="102">
        <v>0</v>
      </c>
      <c r="L104" s="167">
        <v>12</v>
      </c>
      <c r="M104" s="101">
        <f t="shared" si="10"/>
        <v>12</v>
      </c>
      <c r="N104" s="103">
        <f t="shared" si="11"/>
        <v>1</v>
      </c>
      <c r="O104" s="100">
        <f t="shared" si="12"/>
        <v>240000000</v>
      </c>
      <c r="Q104" s="111"/>
    </row>
    <row r="105" spans="1:17" x14ac:dyDescent="0.25">
      <c r="A105" s="98">
        <v>100</v>
      </c>
      <c r="B105" s="120" t="s">
        <v>58</v>
      </c>
      <c r="C105" s="124" t="s">
        <v>177</v>
      </c>
      <c r="D105" s="115" t="s">
        <v>138</v>
      </c>
      <c r="E105" s="143">
        <v>8</v>
      </c>
      <c r="F105" s="100">
        <v>20000000</v>
      </c>
      <c r="G105" s="100">
        <f t="shared" si="13"/>
        <v>160000000</v>
      </c>
      <c r="H105" s="92"/>
      <c r="I105" s="101">
        <v>0</v>
      </c>
      <c r="J105" s="102">
        <v>0</v>
      </c>
      <c r="K105" s="102">
        <v>0</v>
      </c>
      <c r="L105" s="167">
        <v>8</v>
      </c>
      <c r="M105" s="101">
        <f t="shared" si="10"/>
        <v>8</v>
      </c>
      <c r="N105" s="103">
        <f t="shared" si="11"/>
        <v>1</v>
      </c>
      <c r="O105" s="100">
        <f>M105*F105</f>
        <v>160000000</v>
      </c>
      <c r="Q105" s="111"/>
    </row>
    <row r="106" spans="1:17" x14ac:dyDescent="0.25">
      <c r="A106" s="98">
        <v>101</v>
      </c>
      <c r="B106" s="120" t="s">
        <v>58</v>
      </c>
      <c r="C106" s="124" t="s">
        <v>177</v>
      </c>
      <c r="D106" s="115" t="s">
        <v>138</v>
      </c>
      <c r="E106" s="143">
        <v>8</v>
      </c>
      <c r="F106" s="100">
        <v>20000000</v>
      </c>
      <c r="G106" s="100">
        <f t="shared" si="13"/>
        <v>160000000</v>
      </c>
      <c r="H106" s="92"/>
      <c r="I106" s="101">
        <v>0</v>
      </c>
      <c r="J106" s="102">
        <v>0</v>
      </c>
      <c r="K106" s="102">
        <v>0</v>
      </c>
      <c r="L106" s="167">
        <v>8</v>
      </c>
      <c r="M106" s="101">
        <f t="shared" si="10"/>
        <v>8</v>
      </c>
      <c r="N106" s="103">
        <f t="shared" si="11"/>
        <v>1</v>
      </c>
      <c r="O106" s="100">
        <f t="shared" ref="O106:O108" si="14">M106*F106</f>
        <v>160000000</v>
      </c>
      <c r="Q106" s="111"/>
    </row>
    <row r="107" spans="1:17" x14ac:dyDescent="0.25">
      <c r="A107" s="98">
        <v>102</v>
      </c>
      <c r="B107" s="120" t="s">
        <v>33</v>
      </c>
      <c r="C107" s="124" t="s">
        <v>194</v>
      </c>
      <c r="D107" s="115" t="s">
        <v>138</v>
      </c>
      <c r="E107" s="148">
        <v>2</v>
      </c>
      <c r="F107" s="100">
        <v>21880000</v>
      </c>
      <c r="G107" s="100">
        <f t="shared" si="13"/>
        <v>43760000</v>
      </c>
      <c r="H107" s="92"/>
      <c r="I107" s="101">
        <v>0</v>
      </c>
      <c r="J107" s="147">
        <f>E107</f>
        <v>2</v>
      </c>
      <c r="K107" s="102">
        <v>0</v>
      </c>
      <c r="L107" s="99">
        <v>0</v>
      </c>
      <c r="M107" s="101">
        <f t="shared" si="10"/>
        <v>2</v>
      </c>
      <c r="N107" s="103">
        <f t="shared" si="11"/>
        <v>1</v>
      </c>
      <c r="O107" s="100">
        <f t="shared" si="14"/>
        <v>43760000</v>
      </c>
    </row>
    <row r="108" spans="1:17" x14ac:dyDescent="0.25">
      <c r="A108" s="98">
        <v>103</v>
      </c>
      <c r="B108" s="120" t="s">
        <v>33</v>
      </c>
      <c r="C108" s="124" t="s">
        <v>194</v>
      </c>
      <c r="D108" s="115" t="s">
        <v>138</v>
      </c>
      <c r="E108" s="148">
        <v>2</v>
      </c>
      <c r="F108" s="100">
        <v>21880000</v>
      </c>
      <c r="G108" s="100">
        <f t="shared" si="13"/>
        <v>43760000</v>
      </c>
      <c r="H108" s="92"/>
      <c r="I108" s="101">
        <v>0</v>
      </c>
      <c r="J108" s="147">
        <f t="shared" ref="J108:J134" si="15">E108</f>
        <v>2</v>
      </c>
      <c r="K108" s="102">
        <v>0</v>
      </c>
      <c r="L108" s="99">
        <v>0</v>
      </c>
      <c r="M108" s="101">
        <f t="shared" si="10"/>
        <v>2</v>
      </c>
      <c r="N108" s="103">
        <f t="shared" si="11"/>
        <v>1</v>
      </c>
      <c r="O108" s="100">
        <f t="shared" si="14"/>
        <v>43760000</v>
      </c>
    </row>
    <row r="109" spans="1:17" x14ac:dyDescent="0.25">
      <c r="A109" s="98">
        <v>104</v>
      </c>
      <c r="B109" s="120" t="s">
        <v>33</v>
      </c>
      <c r="C109" s="124" t="s">
        <v>194</v>
      </c>
      <c r="D109" s="115" t="s">
        <v>138</v>
      </c>
      <c r="E109" s="148">
        <v>2</v>
      </c>
      <c r="F109" s="100">
        <v>21880000</v>
      </c>
      <c r="G109" s="100">
        <f>F109*E109</f>
        <v>43760000</v>
      </c>
      <c r="H109" s="92"/>
      <c r="I109" s="101">
        <v>0</v>
      </c>
      <c r="J109" s="147">
        <f t="shared" si="15"/>
        <v>2</v>
      </c>
      <c r="K109" s="102">
        <v>0</v>
      </c>
      <c r="L109" s="99">
        <v>0</v>
      </c>
      <c r="M109" s="101">
        <f t="shared" si="10"/>
        <v>2</v>
      </c>
      <c r="N109" s="103">
        <f t="shared" si="11"/>
        <v>1</v>
      </c>
      <c r="O109" s="100">
        <f t="shared" ref="O109:O130" si="16">M109*F109</f>
        <v>43760000</v>
      </c>
    </row>
    <row r="110" spans="1:17" x14ac:dyDescent="0.25">
      <c r="A110" s="98">
        <v>105</v>
      </c>
      <c r="B110" s="120" t="s">
        <v>33</v>
      </c>
      <c r="C110" s="124" t="s">
        <v>194</v>
      </c>
      <c r="D110" s="115" t="s">
        <v>138</v>
      </c>
      <c r="E110" s="148">
        <v>2</v>
      </c>
      <c r="F110" s="100">
        <v>21880000</v>
      </c>
      <c r="G110" s="100">
        <f t="shared" ref="G110:G134" si="17">F110*E110</f>
        <v>43760000</v>
      </c>
      <c r="H110" s="92"/>
      <c r="I110" s="101">
        <v>0</v>
      </c>
      <c r="J110" s="147">
        <f t="shared" si="15"/>
        <v>2</v>
      </c>
      <c r="K110" s="102">
        <v>0</v>
      </c>
      <c r="L110" s="151">
        <v>0</v>
      </c>
      <c r="M110" s="101">
        <f t="shared" si="10"/>
        <v>2</v>
      </c>
      <c r="N110" s="103">
        <f t="shared" si="11"/>
        <v>1</v>
      </c>
      <c r="O110" s="100">
        <f t="shared" si="16"/>
        <v>43760000</v>
      </c>
    </row>
    <row r="111" spans="1:17" x14ac:dyDescent="0.25">
      <c r="A111" s="98">
        <v>106</v>
      </c>
      <c r="B111" s="120" t="s">
        <v>33</v>
      </c>
      <c r="C111" s="124" t="s">
        <v>194</v>
      </c>
      <c r="D111" s="115" t="s">
        <v>138</v>
      </c>
      <c r="E111" s="148">
        <v>2</v>
      </c>
      <c r="F111" s="100">
        <v>21880000</v>
      </c>
      <c r="G111" s="100">
        <f t="shared" si="17"/>
        <v>43760000</v>
      </c>
      <c r="H111" s="92"/>
      <c r="I111" s="101">
        <v>0</v>
      </c>
      <c r="J111" s="147">
        <f t="shared" si="15"/>
        <v>2</v>
      </c>
      <c r="K111" s="102">
        <v>0</v>
      </c>
      <c r="L111" s="151">
        <v>0</v>
      </c>
      <c r="M111" s="101">
        <f t="shared" si="10"/>
        <v>2</v>
      </c>
      <c r="N111" s="103">
        <f t="shared" si="11"/>
        <v>1</v>
      </c>
      <c r="O111" s="100">
        <f t="shared" si="16"/>
        <v>43760000</v>
      </c>
    </row>
    <row r="112" spans="1:17" x14ac:dyDescent="0.25">
      <c r="A112" s="98">
        <v>107</v>
      </c>
      <c r="B112" s="120" t="s">
        <v>46</v>
      </c>
      <c r="C112" s="124" t="s">
        <v>194</v>
      </c>
      <c r="D112" s="115" t="s">
        <v>138</v>
      </c>
      <c r="E112" s="148">
        <v>2</v>
      </c>
      <c r="F112" s="100">
        <v>21880000</v>
      </c>
      <c r="G112" s="100">
        <f t="shared" si="17"/>
        <v>43760000</v>
      </c>
      <c r="H112" s="92"/>
      <c r="I112" s="101">
        <v>0</v>
      </c>
      <c r="J112" s="147">
        <f t="shared" si="15"/>
        <v>2</v>
      </c>
      <c r="K112" s="102">
        <v>0</v>
      </c>
      <c r="L112" s="151">
        <v>0</v>
      </c>
      <c r="M112" s="101">
        <f t="shared" si="10"/>
        <v>2</v>
      </c>
      <c r="N112" s="103">
        <f t="shared" si="11"/>
        <v>1</v>
      </c>
      <c r="O112" s="100">
        <f t="shared" si="16"/>
        <v>43760000</v>
      </c>
    </row>
    <row r="113" spans="1:15" x14ac:dyDescent="0.25">
      <c r="A113" s="98">
        <v>108</v>
      </c>
      <c r="B113" s="120" t="s">
        <v>46</v>
      </c>
      <c r="C113" s="124" t="s">
        <v>194</v>
      </c>
      <c r="D113" s="115" t="s">
        <v>138</v>
      </c>
      <c r="E113" s="148">
        <v>2</v>
      </c>
      <c r="F113" s="100">
        <v>21880000</v>
      </c>
      <c r="G113" s="100">
        <f t="shared" si="17"/>
        <v>43760000</v>
      </c>
      <c r="H113" s="92"/>
      <c r="I113" s="101">
        <v>0</v>
      </c>
      <c r="J113" s="147">
        <f t="shared" si="15"/>
        <v>2</v>
      </c>
      <c r="K113" s="102">
        <v>0</v>
      </c>
      <c r="L113" s="151">
        <v>0</v>
      </c>
      <c r="M113" s="101">
        <f t="shared" si="10"/>
        <v>2</v>
      </c>
      <c r="N113" s="103">
        <f t="shared" si="11"/>
        <v>1</v>
      </c>
      <c r="O113" s="100">
        <f t="shared" si="16"/>
        <v>43760000</v>
      </c>
    </row>
    <row r="114" spans="1:15" x14ac:dyDescent="0.25">
      <c r="A114" s="98">
        <v>109</v>
      </c>
      <c r="B114" s="120" t="s">
        <v>46</v>
      </c>
      <c r="C114" s="124" t="s">
        <v>194</v>
      </c>
      <c r="D114" s="115" t="s">
        <v>138</v>
      </c>
      <c r="E114" s="148">
        <v>2</v>
      </c>
      <c r="F114" s="100">
        <v>21880000</v>
      </c>
      <c r="G114" s="100">
        <f t="shared" si="17"/>
        <v>43760000</v>
      </c>
      <c r="H114" s="92"/>
      <c r="I114" s="101">
        <v>0</v>
      </c>
      <c r="J114" s="147">
        <f t="shared" si="15"/>
        <v>2</v>
      </c>
      <c r="K114" s="102">
        <v>0</v>
      </c>
      <c r="L114" s="151">
        <v>0</v>
      </c>
      <c r="M114" s="101">
        <f t="shared" si="10"/>
        <v>2</v>
      </c>
      <c r="N114" s="103">
        <f t="shared" si="11"/>
        <v>1</v>
      </c>
      <c r="O114" s="100">
        <f t="shared" si="16"/>
        <v>43760000</v>
      </c>
    </row>
    <row r="115" spans="1:15" x14ac:dyDescent="0.25">
      <c r="A115" s="98">
        <v>110</v>
      </c>
      <c r="B115" s="120" t="s">
        <v>46</v>
      </c>
      <c r="C115" s="124" t="s">
        <v>194</v>
      </c>
      <c r="D115" s="115" t="s">
        <v>138</v>
      </c>
      <c r="E115" s="148">
        <v>2</v>
      </c>
      <c r="F115" s="100">
        <v>21880000</v>
      </c>
      <c r="G115" s="100">
        <f t="shared" si="17"/>
        <v>43760000</v>
      </c>
      <c r="H115" s="92"/>
      <c r="I115" s="101">
        <v>0</v>
      </c>
      <c r="J115" s="147">
        <f t="shared" si="15"/>
        <v>2</v>
      </c>
      <c r="K115" s="102">
        <v>0</v>
      </c>
      <c r="L115" s="151">
        <v>0</v>
      </c>
      <c r="M115" s="101">
        <f t="shared" si="10"/>
        <v>2</v>
      </c>
      <c r="N115" s="103">
        <f t="shared" si="11"/>
        <v>1</v>
      </c>
      <c r="O115" s="100">
        <f t="shared" si="16"/>
        <v>43760000</v>
      </c>
    </row>
    <row r="116" spans="1:15" x14ac:dyDescent="0.25">
      <c r="A116" s="98">
        <v>111</v>
      </c>
      <c r="B116" s="120" t="s">
        <v>46</v>
      </c>
      <c r="C116" s="124" t="s">
        <v>194</v>
      </c>
      <c r="D116" s="115" t="s">
        <v>138</v>
      </c>
      <c r="E116" s="148">
        <v>2</v>
      </c>
      <c r="F116" s="100">
        <v>21880000</v>
      </c>
      <c r="G116" s="100">
        <f t="shared" si="17"/>
        <v>43760000</v>
      </c>
      <c r="H116" s="92"/>
      <c r="I116" s="101">
        <v>0</v>
      </c>
      <c r="J116" s="147">
        <f t="shared" si="15"/>
        <v>2</v>
      </c>
      <c r="K116" s="102">
        <v>0</v>
      </c>
      <c r="L116" s="151">
        <v>0</v>
      </c>
      <c r="M116" s="101">
        <f t="shared" si="10"/>
        <v>2</v>
      </c>
      <c r="N116" s="103">
        <f t="shared" si="11"/>
        <v>1</v>
      </c>
      <c r="O116" s="100">
        <f t="shared" si="16"/>
        <v>43760000</v>
      </c>
    </row>
    <row r="117" spans="1:15" x14ac:dyDescent="0.25">
      <c r="A117" s="98">
        <v>112</v>
      </c>
      <c r="B117" s="120" t="s">
        <v>13</v>
      </c>
      <c r="C117" s="124" t="s">
        <v>194</v>
      </c>
      <c r="D117" s="115" t="s">
        <v>138</v>
      </c>
      <c r="E117" s="148">
        <v>2</v>
      </c>
      <c r="F117" s="100">
        <v>21880000</v>
      </c>
      <c r="G117" s="100">
        <f t="shared" si="17"/>
        <v>43760000</v>
      </c>
      <c r="H117" s="92"/>
      <c r="I117" s="101">
        <v>0</v>
      </c>
      <c r="J117" s="147">
        <f t="shared" si="15"/>
        <v>2</v>
      </c>
      <c r="K117" s="102">
        <v>0</v>
      </c>
      <c r="L117" s="151">
        <v>0</v>
      </c>
      <c r="M117" s="101">
        <f t="shared" si="10"/>
        <v>2</v>
      </c>
      <c r="N117" s="103">
        <f t="shared" si="11"/>
        <v>1</v>
      </c>
      <c r="O117" s="100">
        <f t="shared" si="16"/>
        <v>43760000</v>
      </c>
    </row>
    <row r="118" spans="1:15" x14ac:dyDescent="0.25">
      <c r="A118" s="98">
        <v>113</v>
      </c>
      <c r="B118" s="120" t="s">
        <v>13</v>
      </c>
      <c r="C118" s="124" t="s">
        <v>194</v>
      </c>
      <c r="D118" s="115" t="s">
        <v>138</v>
      </c>
      <c r="E118" s="148">
        <v>2</v>
      </c>
      <c r="F118" s="100">
        <v>21880000</v>
      </c>
      <c r="G118" s="100">
        <f t="shared" si="17"/>
        <v>43760000</v>
      </c>
      <c r="H118" s="92"/>
      <c r="I118" s="101">
        <v>0</v>
      </c>
      <c r="J118" s="147">
        <f t="shared" si="15"/>
        <v>2</v>
      </c>
      <c r="K118" s="102">
        <v>0</v>
      </c>
      <c r="L118" s="151">
        <v>0</v>
      </c>
      <c r="M118" s="101">
        <f t="shared" si="10"/>
        <v>2</v>
      </c>
      <c r="N118" s="103">
        <f t="shared" si="11"/>
        <v>1</v>
      </c>
      <c r="O118" s="100">
        <f t="shared" si="16"/>
        <v>43760000</v>
      </c>
    </row>
    <row r="119" spans="1:15" x14ac:dyDescent="0.25">
      <c r="A119" s="98">
        <v>114</v>
      </c>
      <c r="B119" s="120" t="s">
        <v>13</v>
      </c>
      <c r="C119" s="124" t="s">
        <v>194</v>
      </c>
      <c r="D119" s="115" t="s">
        <v>138</v>
      </c>
      <c r="E119" s="148">
        <v>2</v>
      </c>
      <c r="F119" s="100">
        <v>21880000</v>
      </c>
      <c r="G119" s="100">
        <f t="shared" si="17"/>
        <v>43760000</v>
      </c>
      <c r="H119" s="92"/>
      <c r="I119" s="101">
        <v>0</v>
      </c>
      <c r="J119" s="147">
        <f t="shared" si="15"/>
        <v>2</v>
      </c>
      <c r="K119" s="102">
        <v>0</v>
      </c>
      <c r="L119" s="151">
        <v>0</v>
      </c>
      <c r="M119" s="101">
        <f t="shared" si="10"/>
        <v>2</v>
      </c>
      <c r="N119" s="103">
        <f t="shared" si="11"/>
        <v>1</v>
      </c>
      <c r="O119" s="100">
        <f t="shared" si="16"/>
        <v>43760000</v>
      </c>
    </row>
    <row r="120" spans="1:15" x14ac:dyDescent="0.25">
      <c r="A120" s="98">
        <v>115</v>
      </c>
      <c r="B120" s="120" t="s">
        <v>13</v>
      </c>
      <c r="C120" s="124" t="s">
        <v>194</v>
      </c>
      <c r="D120" s="115" t="s">
        <v>138</v>
      </c>
      <c r="E120" s="148">
        <v>2</v>
      </c>
      <c r="F120" s="100">
        <v>21880000</v>
      </c>
      <c r="G120" s="100">
        <f t="shared" si="17"/>
        <v>43760000</v>
      </c>
      <c r="H120" s="92"/>
      <c r="I120" s="101">
        <v>0</v>
      </c>
      <c r="J120" s="147">
        <f t="shared" si="15"/>
        <v>2</v>
      </c>
      <c r="K120" s="102">
        <v>0</v>
      </c>
      <c r="L120" s="151">
        <v>0</v>
      </c>
      <c r="M120" s="101">
        <f t="shared" si="10"/>
        <v>2</v>
      </c>
      <c r="N120" s="103">
        <f t="shared" si="11"/>
        <v>1</v>
      </c>
      <c r="O120" s="100">
        <f t="shared" si="16"/>
        <v>43760000</v>
      </c>
    </row>
    <row r="121" spans="1:15" x14ac:dyDescent="0.25">
      <c r="A121" s="98">
        <v>116</v>
      </c>
      <c r="B121" s="120" t="s">
        <v>13</v>
      </c>
      <c r="C121" s="124" t="s">
        <v>194</v>
      </c>
      <c r="D121" s="115" t="s">
        <v>138</v>
      </c>
      <c r="E121" s="148">
        <v>2</v>
      </c>
      <c r="F121" s="100">
        <v>21880000</v>
      </c>
      <c r="G121" s="100">
        <f t="shared" si="17"/>
        <v>43760000</v>
      </c>
      <c r="H121" s="92"/>
      <c r="I121" s="101">
        <v>0</v>
      </c>
      <c r="J121" s="147">
        <f t="shared" si="15"/>
        <v>2</v>
      </c>
      <c r="K121" s="102">
        <v>0</v>
      </c>
      <c r="L121" s="151">
        <v>0</v>
      </c>
      <c r="M121" s="101">
        <f t="shared" si="10"/>
        <v>2</v>
      </c>
      <c r="N121" s="103">
        <f t="shared" si="11"/>
        <v>1</v>
      </c>
      <c r="O121" s="100">
        <f t="shared" si="16"/>
        <v>43760000</v>
      </c>
    </row>
    <row r="122" spans="1:15" x14ac:dyDescent="0.25">
      <c r="A122" s="98">
        <v>117</v>
      </c>
      <c r="B122" s="120" t="s">
        <v>13</v>
      </c>
      <c r="C122" s="124" t="s">
        <v>194</v>
      </c>
      <c r="D122" s="115" t="s">
        <v>138</v>
      </c>
      <c r="E122" s="148">
        <v>2</v>
      </c>
      <c r="F122" s="100">
        <v>21880000</v>
      </c>
      <c r="G122" s="100">
        <f t="shared" si="17"/>
        <v>43760000</v>
      </c>
      <c r="H122" s="92"/>
      <c r="I122" s="101">
        <v>0</v>
      </c>
      <c r="J122" s="147">
        <f t="shared" si="15"/>
        <v>2</v>
      </c>
      <c r="K122" s="102">
        <v>0</v>
      </c>
      <c r="L122" s="151">
        <v>0</v>
      </c>
      <c r="M122" s="101">
        <f t="shared" si="10"/>
        <v>2</v>
      </c>
      <c r="N122" s="103">
        <f t="shared" si="11"/>
        <v>1</v>
      </c>
      <c r="O122" s="100">
        <f t="shared" si="16"/>
        <v>43760000</v>
      </c>
    </row>
    <row r="123" spans="1:15" x14ac:dyDescent="0.25">
      <c r="A123" s="98">
        <v>118</v>
      </c>
      <c r="B123" s="120" t="s">
        <v>51</v>
      </c>
      <c r="C123" s="124" t="s">
        <v>194</v>
      </c>
      <c r="D123" s="115" t="s">
        <v>138</v>
      </c>
      <c r="E123" s="148">
        <v>2</v>
      </c>
      <c r="F123" s="100">
        <v>21880000</v>
      </c>
      <c r="G123" s="100">
        <f t="shared" si="17"/>
        <v>43760000</v>
      </c>
      <c r="H123" s="92"/>
      <c r="I123" s="101">
        <v>0</v>
      </c>
      <c r="J123" s="147">
        <f t="shared" si="15"/>
        <v>2</v>
      </c>
      <c r="K123" s="102">
        <v>0</v>
      </c>
      <c r="L123" s="151">
        <v>0</v>
      </c>
      <c r="M123" s="101">
        <f t="shared" si="10"/>
        <v>2</v>
      </c>
      <c r="N123" s="103">
        <f t="shared" si="11"/>
        <v>1</v>
      </c>
      <c r="O123" s="100">
        <f t="shared" si="16"/>
        <v>43760000</v>
      </c>
    </row>
    <row r="124" spans="1:15" x14ac:dyDescent="0.25">
      <c r="A124" s="98">
        <v>119</v>
      </c>
      <c r="B124" s="120" t="s">
        <v>51</v>
      </c>
      <c r="C124" s="124" t="s">
        <v>194</v>
      </c>
      <c r="D124" s="115" t="s">
        <v>138</v>
      </c>
      <c r="E124" s="148">
        <v>2</v>
      </c>
      <c r="F124" s="100">
        <v>21880000</v>
      </c>
      <c r="G124" s="100">
        <f t="shared" si="17"/>
        <v>43760000</v>
      </c>
      <c r="H124" s="92"/>
      <c r="I124" s="101">
        <v>0</v>
      </c>
      <c r="J124" s="147">
        <f t="shared" si="15"/>
        <v>2</v>
      </c>
      <c r="K124" s="102">
        <v>0</v>
      </c>
      <c r="L124" s="151">
        <v>0</v>
      </c>
      <c r="M124" s="101">
        <f t="shared" si="10"/>
        <v>2</v>
      </c>
      <c r="N124" s="103">
        <f t="shared" si="11"/>
        <v>1</v>
      </c>
      <c r="O124" s="100">
        <f t="shared" si="16"/>
        <v>43760000</v>
      </c>
    </row>
    <row r="125" spans="1:15" x14ac:dyDescent="0.25">
      <c r="A125" s="98">
        <v>120</v>
      </c>
      <c r="B125" s="120" t="s">
        <v>51</v>
      </c>
      <c r="C125" s="124" t="s">
        <v>194</v>
      </c>
      <c r="D125" s="115" t="s">
        <v>138</v>
      </c>
      <c r="E125" s="148">
        <v>2</v>
      </c>
      <c r="F125" s="100">
        <v>21880000</v>
      </c>
      <c r="G125" s="100">
        <f t="shared" si="17"/>
        <v>43760000</v>
      </c>
      <c r="H125" s="92"/>
      <c r="I125" s="101">
        <v>0</v>
      </c>
      <c r="J125" s="147">
        <f t="shared" si="15"/>
        <v>2</v>
      </c>
      <c r="K125" s="102">
        <v>0</v>
      </c>
      <c r="L125" s="151">
        <v>0</v>
      </c>
      <c r="M125" s="101">
        <f t="shared" si="10"/>
        <v>2</v>
      </c>
      <c r="N125" s="103">
        <f t="shared" si="11"/>
        <v>1</v>
      </c>
      <c r="O125" s="100">
        <f t="shared" si="16"/>
        <v>43760000</v>
      </c>
    </row>
    <row r="126" spans="1:15" x14ac:dyDescent="0.25">
      <c r="A126" s="98">
        <v>121</v>
      </c>
      <c r="B126" s="120" t="s">
        <v>51</v>
      </c>
      <c r="C126" s="124" t="s">
        <v>194</v>
      </c>
      <c r="D126" s="115" t="s">
        <v>138</v>
      </c>
      <c r="E126" s="148">
        <v>2</v>
      </c>
      <c r="F126" s="100">
        <v>21880000</v>
      </c>
      <c r="G126" s="100">
        <f t="shared" si="17"/>
        <v>43760000</v>
      </c>
      <c r="H126" s="92"/>
      <c r="I126" s="101">
        <v>0</v>
      </c>
      <c r="J126" s="147">
        <f t="shared" si="15"/>
        <v>2</v>
      </c>
      <c r="K126" s="102">
        <v>0</v>
      </c>
      <c r="L126" s="151">
        <v>0</v>
      </c>
      <c r="M126" s="101">
        <f t="shared" si="10"/>
        <v>2</v>
      </c>
      <c r="N126" s="103">
        <f t="shared" si="11"/>
        <v>1</v>
      </c>
      <c r="O126" s="100">
        <f t="shared" si="16"/>
        <v>43760000</v>
      </c>
    </row>
    <row r="127" spans="1:15" x14ac:dyDescent="0.25">
      <c r="A127" s="98">
        <v>122</v>
      </c>
      <c r="B127" s="120" t="s">
        <v>64</v>
      </c>
      <c r="C127" s="124" t="s">
        <v>194</v>
      </c>
      <c r="D127" s="115" t="s">
        <v>138</v>
      </c>
      <c r="E127" s="148">
        <v>2</v>
      </c>
      <c r="F127" s="100">
        <v>21880000</v>
      </c>
      <c r="G127" s="100">
        <f t="shared" si="17"/>
        <v>43760000</v>
      </c>
      <c r="H127" s="92"/>
      <c r="I127" s="101">
        <v>0</v>
      </c>
      <c r="J127" s="147">
        <f t="shared" si="15"/>
        <v>2</v>
      </c>
      <c r="K127" s="102">
        <v>0</v>
      </c>
      <c r="L127" s="151">
        <v>0</v>
      </c>
      <c r="M127" s="101">
        <f t="shared" si="10"/>
        <v>2</v>
      </c>
      <c r="N127" s="103">
        <f t="shared" si="11"/>
        <v>1</v>
      </c>
      <c r="O127" s="100">
        <f t="shared" si="16"/>
        <v>43760000</v>
      </c>
    </row>
    <row r="128" spans="1:15" x14ac:dyDescent="0.25">
      <c r="A128" s="98">
        <v>123</v>
      </c>
      <c r="B128" s="120" t="s">
        <v>64</v>
      </c>
      <c r="C128" s="124" t="s">
        <v>194</v>
      </c>
      <c r="D128" s="115" t="s">
        <v>138</v>
      </c>
      <c r="E128" s="148">
        <v>2</v>
      </c>
      <c r="F128" s="100">
        <v>21880000</v>
      </c>
      <c r="G128" s="100">
        <f t="shared" si="17"/>
        <v>43760000</v>
      </c>
      <c r="H128" s="92"/>
      <c r="I128" s="101">
        <v>0</v>
      </c>
      <c r="J128" s="147">
        <f t="shared" si="15"/>
        <v>2</v>
      </c>
      <c r="K128" s="102">
        <v>0</v>
      </c>
      <c r="L128" s="151">
        <v>0</v>
      </c>
      <c r="M128" s="101">
        <f t="shared" si="10"/>
        <v>2</v>
      </c>
      <c r="N128" s="103">
        <f t="shared" si="11"/>
        <v>1</v>
      </c>
      <c r="O128" s="100">
        <f t="shared" si="16"/>
        <v>43760000</v>
      </c>
    </row>
    <row r="129" spans="1:15" x14ac:dyDescent="0.25">
      <c r="A129" s="98">
        <v>124</v>
      </c>
      <c r="B129" s="120" t="s">
        <v>64</v>
      </c>
      <c r="C129" s="124" t="s">
        <v>194</v>
      </c>
      <c r="D129" s="115" t="s">
        <v>138</v>
      </c>
      <c r="E129" s="148">
        <v>2</v>
      </c>
      <c r="F129" s="100">
        <v>21880000</v>
      </c>
      <c r="G129" s="100">
        <f t="shared" si="17"/>
        <v>43760000</v>
      </c>
      <c r="H129" s="92"/>
      <c r="I129" s="101">
        <v>0</v>
      </c>
      <c r="J129" s="147">
        <f t="shared" si="15"/>
        <v>2</v>
      </c>
      <c r="K129" s="102">
        <v>0</v>
      </c>
      <c r="L129" s="151">
        <v>0</v>
      </c>
      <c r="M129" s="101">
        <f t="shared" si="10"/>
        <v>2</v>
      </c>
      <c r="N129" s="103">
        <f t="shared" si="11"/>
        <v>1</v>
      </c>
      <c r="O129" s="100">
        <f t="shared" si="16"/>
        <v>43760000</v>
      </c>
    </row>
    <row r="130" spans="1:15" x14ac:dyDescent="0.25">
      <c r="A130" s="98">
        <v>125</v>
      </c>
      <c r="B130" s="120" t="s">
        <v>64</v>
      </c>
      <c r="C130" s="124" t="s">
        <v>194</v>
      </c>
      <c r="D130" s="115" t="s">
        <v>138</v>
      </c>
      <c r="E130" s="148">
        <v>2</v>
      </c>
      <c r="F130" s="100">
        <v>21880000</v>
      </c>
      <c r="G130" s="100">
        <f t="shared" si="17"/>
        <v>43760000</v>
      </c>
      <c r="H130" s="92"/>
      <c r="I130" s="101">
        <v>0</v>
      </c>
      <c r="J130" s="147">
        <f t="shared" si="15"/>
        <v>2</v>
      </c>
      <c r="K130" s="102">
        <v>0</v>
      </c>
      <c r="L130" s="151">
        <v>0</v>
      </c>
      <c r="M130" s="101">
        <f t="shared" si="10"/>
        <v>2</v>
      </c>
      <c r="N130" s="103">
        <f t="shared" si="11"/>
        <v>1</v>
      </c>
      <c r="O130" s="100">
        <f t="shared" si="16"/>
        <v>43760000</v>
      </c>
    </row>
    <row r="131" spans="1:15" x14ac:dyDescent="0.25">
      <c r="A131" s="98">
        <v>126</v>
      </c>
      <c r="B131" s="120" t="s">
        <v>58</v>
      </c>
      <c r="C131" s="124" t="s">
        <v>194</v>
      </c>
      <c r="D131" s="115" t="s">
        <v>138</v>
      </c>
      <c r="E131" s="148">
        <v>2</v>
      </c>
      <c r="F131" s="100">
        <v>21880000</v>
      </c>
      <c r="G131" s="100">
        <f t="shared" si="17"/>
        <v>43760000</v>
      </c>
      <c r="H131" s="92"/>
      <c r="I131" s="101">
        <v>0</v>
      </c>
      <c r="J131" s="147">
        <f t="shared" si="15"/>
        <v>2</v>
      </c>
      <c r="K131" s="102">
        <v>0</v>
      </c>
      <c r="L131" s="151">
        <v>0</v>
      </c>
      <c r="M131" s="101">
        <f t="shared" si="10"/>
        <v>2</v>
      </c>
      <c r="N131" s="103">
        <f t="shared" si="11"/>
        <v>1</v>
      </c>
      <c r="O131" s="100">
        <f>M131*F131</f>
        <v>43760000</v>
      </c>
    </row>
    <row r="132" spans="1:15" x14ac:dyDescent="0.25">
      <c r="A132" s="98">
        <v>127</v>
      </c>
      <c r="B132" s="120" t="s">
        <v>58</v>
      </c>
      <c r="C132" s="124" t="s">
        <v>194</v>
      </c>
      <c r="D132" s="115" t="s">
        <v>138</v>
      </c>
      <c r="E132" s="148">
        <v>2</v>
      </c>
      <c r="F132" s="100">
        <v>21880000</v>
      </c>
      <c r="G132" s="100">
        <f t="shared" si="17"/>
        <v>43760000</v>
      </c>
      <c r="H132" s="92"/>
      <c r="I132" s="101">
        <v>0</v>
      </c>
      <c r="J132" s="147">
        <f t="shared" si="15"/>
        <v>2</v>
      </c>
      <c r="K132" s="102">
        <v>0</v>
      </c>
      <c r="L132" s="151">
        <v>0</v>
      </c>
      <c r="M132" s="101">
        <f t="shared" si="10"/>
        <v>2</v>
      </c>
      <c r="N132" s="103">
        <f t="shared" si="11"/>
        <v>1</v>
      </c>
      <c r="O132" s="100">
        <f t="shared" ref="O132:O156" si="18">M132*F132</f>
        <v>43760000</v>
      </c>
    </row>
    <row r="133" spans="1:15" x14ac:dyDescent="0.25">
      <c r="A133" s="98">
        <v>128</v>
      </c>
      <c r="B133" s="120" t="s">
        <v>58</v>
      </c>
      <c r="C133" s="124" t="s">
        <v>194</v>
      </c>
      <c r="D133" s="115" t="s">
        <v>138</v>
      </c>
      <c r="E133" s="148">
        <v>2</v>
      </c>
      <c r="F133" s="100">
        <v>21880000</v>
      </c>
      <c r="G133" s="100">
        <f t="shared" si="17"/>
        <v>43760000</v>
      </c>
      <c r="H133" s="92"/>
      <c r="I133" s="101">
        <v>0</v>
      </c>
      <c r="J133" s="147">
        <f t="shared" si="15"/>
        <v>2</v>
      </c>
      <c r="K133" s="102">
        <v>0</v>
      </c>
      <c r="L133" s="151">
        <v>0</v>
      </c>
      <c r="M133" s="101">
        <f t="shared" si="10"/>
        <v>2</v>
      </c>
      <c r="N133" s="103">
        <f t="shared" si="11"/>
        <v>1</v>
      </c>
      <c r="O133" s="100">
        <f t="shared" si="18"/>
        <v>43760000</v>
      </c>
    </row>
    <row r="134" spans="1:15" x14ac:dyDescent="0.25">
      <c r="A134" s="98">
        <v>129</v>
      </c>
      <c r="B134" s="120" t="s">
        <v>58</v>
      </c>
      <c r="C134" s="124" t="s">
        <v>194</v>
      </c>
      <c r="D134" s="115" t="s">
        <v>138</v>
      </c>
      <c r="E134" s="148">
        <v>2</v>
      </c>
      <c r="F134" s="100">
        <v>21880000</v>
      </c>
      <c r="G134" s="100">
        <f t="shared" si="17"/>
        <v>43760000</v>
      </c>
      <c r="H134" s="92"/>
      <c r="I134" s="101">
        <v>0</v>
      </c>
      <c r="J134" s="147">
        <f t="shared" si="15"/>
        <v>2</v>
      </c>
      <c r="K134" s="102">
        <v>0</v>
      </c>
      <c r="L134" s="151">
        <v>0</v>
      </c>
      <c r="M134" s="101">
        <f t="shared" si="10"/>
        <v>2</v>
      </c>
      <c r="N134" s="103">
        <f t="shared" si="11"/>
        <v>1</v>
      </c>
      <c r="O134" s="100">
        <f t="shared" si="18"/>
        <v>43760000</v>
      </c>
    </row>
    <row r="135" spans="1:15" x14ac:dyDescent="0.25">
      <c r="A135" s="98">
        <v>130</v>
      </c>
      <c r="B135" s="120" t="s">
        <v>33</v>
      </c>
      <c r="C135" s="124" t="s">
        <v>207</v>
      </c>
      <c r="D135" s="115" t="s">
        <v>138</v>
      </c>
      <c r="E135" s="150">
        <v>4</v>
      </c>
      <c r="F135" s="100">
        <v>11000000</v>
      </c>
      <c r="G135" s="100">
        <f>F135*E135</f>
        <v>44000000</v>
      </c>
      <c r="H135" s="92"/>
      <c r="I135" s="149">
        <v>4</v>
      </c>
      <c r="J135" s="102">
        <v>0</v>
      </c>
      <c r="K135" s="102">
        <v>0</v>
      </c>
      <c r="L135" s="151">
        <v>0</v>
      </c>
      <c r="M135" s="101">
        <f t="shared" ref="M135:M198" si="19">I135+J135+K135+L135</f>
        <v>4</v>
      </c>
      <c r="N135" s="103">
        <f t="shared" ref="N135:N198" si="20">M135/E135</f>
        <v>1</v>
      </c>
      <c r="O135" s="100">
        <f t="shared" si="18"/>
        <v>44000000</v>
      </c>
    </row>
    <row r="136" spans="1:15" x14ac:dyDescent="0.25">
      <c r="A136" s="98">
        <v>131</v>
      </c>
      <c r="B136" s="120" t="s">
        <v>33</v>
      </c>
      <c r="C136" s="124" t="s">
        <v>207</v>
      </c>
      <c r="D136" s="115" t="s">
        <v>138</v>
      </c>
      <c r="E136" s="150">
        <v>4</v>
      </c>
      <c r="F136" s="100">
        <v>11000000</v>
      </c>
      <c r="G136" s="100">
        <f t="shared" ref="G136:G212" si="21">F136*E136</f>
        <v>44000000</v>
      </c>
      <c r="H136" s="92"/>
      <c r="I136" s="149">
        <v>4</v>
      </c>
      <c r="J136" s="102">
        <v>0</v>
      </c>
      <c r="K136" s="102">
        <v>0</v>
      </c>
      <c r="L136" s="151">
        <v>0</v>
      </c>
      <c r="M136" s="101">
        <f t="shared" si="19"/>
        <v>4</v>
      </c>
      <c r="N136" s="103">
        <f t="shared" si="20"/>
        <v>1</v>
      </c>
      <c r="O136" s="100">
        <f t="shared" si="18"/>
        <v>44000000</v>
      </c>
    </row>
    <row r="137" spans="1:15" x14ac:dyDescent="0.25">
      <c r="A137" s="98">
        <v>132</v>
      </c>
      <c r="B137" s="120" t="s">
        <v>33</v>
      </c>
      <c r="C137" s="124" t="s">
        <v>207</v>
      </c>
      <c r="D137" s="115" t="s">
        <v>138</v>
      </c>
      <c r="E137" s="150">
        <v>4</v>
      </c>
      <c r="F137" s="100">
        <v>11000000</v>
      </c>
      <c r="G137" s="100">
        <f t="shared" si="21"/>
        <v>44000000</v>
      </c>
      <c r="H137" s="92"/>
      <c r="I137" s="149">
        <v>4</v>
      </c>
      <c r="J137" s="102">
        <v>0</v>
      </c>
      <c r="K137" s="102">
        <v>0</v>
      </c>
      <c r="L137" s="151">
        <v>0</v>
      </c>
      <c r="M137" s="101">
        <f t="shared" si="19"/>
        <v>4</v>
      </c>
      <c r="N137" s="103">
        <f t="shared" si="20"/>
        <v>1</v>
      </c>
      <c r="O137" s="100">
        <f t="shared" si="18"/>
        <v>44000000</v>
      </c>
    </row>
    <row r="138" spans="1:15" x14ac:dyDescent="0.25">
      <c r="A138" s="98">
        <v>133</v>
      </c>
      <c r="B138" s="120" t="s">
        <v>46</v>
      </c>
      <c r="C138" s="124" t="s">
        <v>207</v>
      </c>
      <c r="D138" s="115" t="s">
        <v>138</v>
      </c>
      <c r="E138" s="150">
        <v>4</v>
      </c>
      <c r="F138" s="100">
        <v>11000000</v>
      </c>
      <c r="G138" s="100">
        <f t="shared" si="21"/>
        <v>44000000</v>
      </c>
      <c r="H138" s="92"/>
      <c r="I138" s="149">
        <v>4</v>
      </c>
      <c r="J138" s="102">
        <v>0</v>
      </c>
      <c r="K138" s="102">
        <v>0</v>
      </c>
      <c r="L138" s="151">
        <v>0</v>
      </c>
      <c r="M138" s="101">
        <f t="shared" si="19"/>
        <v>4</v>
      </c>
      <c r="N138" s="103">
        <f t="shared" si="20"/>
        <v>1</v>
      </c>
      <c r="O138" s="100">
        <f t="shared" si="18"/>
        <v>44000000</v>
      </c>
    </row>
    <row r="139" spans="1:15" x14ac:dyDescent="0.25">
      <c r="A139" s="98">
        <v>134</v>
      </c>
      <c r="B139" s="120" t="s">
        <v>46</v>
      </c>
      <c r="C139" s="124" t="s">
        <v>207</v>
      </c>
      <c r="D139" s="115" t="s">
        <v>138</v>
      </c>
      <c r="E139" s="150">
        <v>4</v>
      </c>
      <c r="F139" s="100">
        <v>11000000</v>
      </c>
      <c r="G139" s="100">
        <f t="shared" si="21"/>
        <v>44000000</v>
      </c>
      <c r="H139" s="92"/>
      <c r="I139" s="149">
        <v>4</v>
      </c>
      <c r="J139" s="102">
        <v>0</v>
      </c>
      <c r="K139" s="102">
        <v>0</v>
      </c>
      <c r="L139" s="151">
        <v>0</v>
      </c>
      <c r="M139" s="101">
        <f t="shared" si="19"/>
        <v>4</v>
      </c>
      <c r="N139" s="103">
        <f t="shared" si="20"/>
        <v>1</v>
      </c>
      <c r="O139" s="100">
        <f t="shared" si="18"/>
        <v>44000000</v>
      </c>
    </row>
    <row r="140" spans="1:15" x14ac:dyDescent="0.25">
      <c r="A140" s="98">
        <v>135</v>
      </c>
      <c r="B140" s="120" t="s">
        <v>46</v>
      </c>
      <c r="C140" s="124" t="s">
        <v>207</v>
      </c>
      <c r="D140" s="115" t="s">
        <v>138</v>
      </c>
      <c r="E140" s="150">
        <v>4</v>
      </c>
      <c r="F140" s="100">
        <v>11000000</v>
      </c>
      <c r="G140" s="100">
        <f t="shared" si="21"/>
        <v>44000000</v>
      </c>
      <c r="H140" s="92"/>
      <c r="I140" s="149">
        <v>4</v>
      </c>
      <c r="J140" s="102">
        <v>0</v>
      </c>
      <c r="K140" s="102">
        <v>0</v>
      </c>
      <c r="L140" s="151">
        <v>0</v>
      </c>
      <c r="M140" s="101">
        <f t="shared" si="19"/>
        <v>4</v>
      </c>
      <c r="N140" s="103">
        <f t="shared" si="20"/>
        <v>1</v>
      </c>
      <c r="O140" s="100">
        <f t="shared" si="18"/>
        <v>44000000</v>
      </c>
    </row>
    <row r="141" spans="1:15" x14ac:dyDescent="0.25">
      <c r="A141" s="98">
        <v>136</v>
      </c>
      <c r="B141" s="120" t="s">
        <v>13</v>
      </c>
      <c r="C141" s="124" t="s">
        <v>207</v>
      </c>
      <c r="D141" s="115" t="s">
        <v>138</v>
      </c>
      <c r="E141" s="150">
        <v>4</v>
      </c>
      <c r="F141" s="100">
        <v>11000000</v>
      </c>
      <c r="G141" s="100">
        <f t="shared" si="21"/>
        <v>44000000</v>
      </c>
      <c r="H141" s="92"/>
      <c r="I141" s="149">
        <v>4</v>
      </c>
      <c r="J141" s="102">
        <v>0</v>
      </c>
      <c r="K141" s="102">
        <v>0</v>
      </c>
      <c r="L141" s="151">
        <v>0</v>
      </c>
      <c r="M141" s="101">
        <f t="shared" si="19"/>
        <v>4</v>
      </c>
      <c r="N141" s="103">
        <f t="shared" si="20"/>
        <v>1</v>
      </c>
      <c r="O141" s="100">
        <f t="shared" si="18"/>
        <v>44000000</v>
      </c>
    </row>
    <row r="142" spans="1:15" x14ac:dyDescent="0.25">
      <c r="A142" s="98">
        <v>137</v>
      </c>
      <c r="B142" s="120" t="s">
        <v>13</v>
      </c>
      <c r="C142" s="124" t="s">
        <v>207</v>
      </c>
      <c r="D142" s="115" t="s">
        <v>138</v>
      </c>
      <c r="E142" s="150">
        <v>4</v>
      </c>
      <c r="F142" s="100">
        <v>11000000</v>
      </c>
      <c r="G142" s="100">
        <f t="shared" si="21"/>
        <v>44000000</v>
      </c>
      <c r="H142" s="92"/>
      <c r="I142" s="149">
        <v>4</v>
      </c>
      <c r="J142" s="102">
        <v>0</v>
      </c>
      <c r="K142" s="102">
        <v>0</v>
      </c>
      <c r="L142" s="151">
        <v>0</v>
      </c>
      <c r="M142" s="101">
        <f t="shared" si="19"/>
        <v>4</v>
      </c>
      <c r="N142" s="103">
        <f t="shared" si="20"/>
        <v>1</v>
      </c>
      <c r="O142" s="100">
        <f t="shared" si="18"/>
        <v>44000000</v>
      </c>
    </row>
    <row r="143" spans="1:15" x14ac:dyDescent="0.25">
      <c r="A143" s="98">
        <v>138</v>
      </c>
      <c r="B143" s="120" t="s">
        <v>13</v>
      </c>
      <c r="C143" s="124" t="s">
        <v>207</v>
      </c>
      <c r="D143" s="115" t="s">
        <v>138</v>
      </c>
      <c r="E143" s="150">
        <v>4</v>
      </c>
      <c r="F143" s="100">
        <v>11000000</v>
      </c>
      <c r="G143" s="100">
        <f t="shared" si="21"/>
        <v>44000000</v>
      </c>
      <c r="H143" s="92"/>
      <c r="I143" s="149">
        <v>4</v>
      </c>
      <c r="J143" s="102">
        <v>0</v>
      </c>
      <c r="K143" s="102">
        <v>0</v>
      </c>
      <c r="L143" s="151">
        <v>0</v>
      </c>
      <c r="M143" s="101">
        <f t="shared" si="19"/>
        <v>4</v>
      </c>
      <c r="N143" s="103">
        <f t="shared" si="20"/>
        <v>1</v>
      </c>
      <c r="O143" s="100">
        <f t="shared" si="18"/>
        <v>44000000</v>
      </c>
    </row>
    <row r="144" spans="1:15" x14ac:dyDescent="0.25">
      <c r="A144" s="98">
        <v>139</v>
      </c>
      <c r="B144" s="120" t="s">
        <v>13</v>
      </c>
      <c r="C144" s="124" t="s">
        <v>207</v>
      </c>
      <c r="D144" s="115" t="s">
        <v>138</v>
      </c>
      <c r="E144" s="150">
        <v>4</v>
      </c>
      <c r="F144" s="100">
        <v>11000000</v>
      </c>
      <c r="G144" s="100">
        <f t="shared" si="21"/>
        <v>44000000</v>
      </c>
      <c r="H144" s="92"/>
      <c r="I144" s="149">
        <v>4</v>
      </c>
      <c r="J144" s="102">
        <v>0</v>
      </c>
      <c r="K144" s="102">
        <v>0</v>
      </c>
      <c r="L144" s="151">
        <v>0</v>
      </c>
      <c r="M144" s="101">
        <f t="shared" si="19"/>
        <v>4</v>
      </c>
      <c r="N144" s="103">
        <f t="shared" si="20"/>
        <v>1</v>
      </c>
      <c r="O144" s="100">
        <f t="shared" si="18"/>
        <v>44000000</v>
      </c>
    </row>
    <row r="145" spans="1:17" x14ac:dyDescent="0.25">
      <c r="A145" s="98">
        <v>140</v>
      </c>
      <c r="B145" s="120" t="s">
        <v>51</v>
      </c>
      <c r="C145" s="124" t="s">
        <v>207</v>
      </c>
      <c r="D145" s="115" t="s">
        <v>138</v>
      </c>
      <c r="E145" s="150">
        <v>4</v>
      </c>
      <c r="F145" s="100">
        <v>11000000</v>
      </c>
      <c r="G145" s="100">
        <f t="shared" si="21"/>
        <v>44000000</v>
      </c>
      <c r="H145" s="92"/>
      <c r="I145" s="149">
        <v>4</v>
      </c>
      <c r="J145" s="102">
        <v>0</v>
      </c>
      <c r="K145" s="102">
        <v>0</v>
      </c>
      <c r="L145" s="151">
        <v>0</v>
      </c>
      <c r="M145" s="101">
        <f t="shared" si="19"/>
        <v>4</v>
      </c>
      <c r="N145" s="103">
        <f t="shared" si="20"/>
        <v>1</v>
      </c>
      <c r="O145" s="100">
        <f t="shared" si="18"/>
        <v>44000000</v>
      </c>
    </row>
    <row r="146" spans="1:17" x14ac:dyDescent="0.25">
      <c r="A146" s="98">
        <v>141</v>
      </c>
      <c r="B146" s="120" t="s">
        <v>51</v>
      </c>
      <c r="C146" s="124" t="s">
        <v>207</v>
      </c>
      <c r="D146" s="115" t="s">
        <v>138</v>
      </c>
      <c r="E146" s="150">
        <v>4</v>
      </c>
      <c r="F146" s="100">
        <v>11000000</v>
      </c>
      <c r="G146" s="100">
        <f t="shared" si="21"/>
        <v>44000000</v>
      </c>
      <c r="H146" s="92"/>
      <c r="I146" s="149">
        <v>4</v>
      </c>
      <c r="J146" s="102">
        <v>0</v>
      </c>
      <c r="K146" s="102">
        <v>0</v>
      </c>
      <c r="L146" s="151">
        <v>0</v>
      </c>
      <c r="M146" s="101">
        <f t="shared" si="19"/>
        <v>4</v>
      </c>
      <c r="N146" s="103">
        <f t="shared" si="20"/>
        <v>1</v>
      </c>
      <c r="O146" s="100">
        <f t="shared" si="18"/>
        <v>44000000</v>
      </c>
    </row>
    <row r="147" spans="1:17" x14ac:dyDescent="0.25">
      <c r="A147" s="98">
        <v>142</v>
      </c>
      <c r="B147" s="120" t="s">
        <v>51</v>
      </c>
      <c r="C147" s="124" t="s">
        <v>207</v>
      </c>
      <c r="D147" s="115" t="s">
        <v>138</v>
      </c>
      <c r="E147" s="150">
        <v>4</v>
      </c>
      <c r="F147" s="100">
        <v>11000000</v>
      </c>
      <c r="G147" s="100">
        <f t="shared" si="21"/>
        <v>44000000</v>
      </c>
      <c r="H147" s="92"/>
      <c r="I147" s="149">
        <v>4</v>
      </c>
      <c r="J147" s="102">
        <v>0</v>
      </c>
      <c r="K147" s="102">
        <v>0</v>
      </c>
      <c r="L147" s="151">
        <v>0</v>
      </c>
      <c r="M147" s="101">
        <f t="shared" si="19"/>
        <v>4</v>
      </c>
      <c r="N147" s="103">
        <f t="shared" si="20"/>
        <v>1</v>
      </c>
      <c r="O147" s="100">
        <f t="shared" si="18"/>
        <v>44000000</v>
      </c>
    </row>
    <row r="148" spans="1:17" x14ac:dyDescent="0.25">
      <c r="A148" s="98">
        <v>143</v>
      </c>
      <c r="B148" s="120" t="s">
        <v>64</v>
      </c>
      <c r="C148" s="124" t="s">
        <v>207</v>
      </c>
      <c r="D148" s="115" t="s">
        <v>138</v>
      </c>
      <c r="E148" s="150">
        <v>4</v>
      </c>
      <c r="F148" s="100">
        <v>11000000</v>
      </c>
      <c r="G148" s="100">
        <f t="shared" si="21"/>
        <v>44000000</v>
      </c>
      <c r="H148" s="92"/>
      <c r="I148" s="149">
        <v>4</v>
      </c>
      <c r="J148" s="102">
        <v>0</v>
      </c>
      <c r="K148" s="102">
        <v>0</v>
      </c>
      <c r="L148" s="151">
        <v>0</v>
      </c>
      <c r="M148" s="101">
        <f t="shared" si="19"/>
        <v>4</v>
      </c>
      <c r="N148" s="103">
        <f t="shared" si="20"/>
        <v>1</v>
      </c>
      <c r="O148" s="100">
        <f t="shared" si="18"/>
        <v>44000000</v>
      </c>
    </row>
    <row r="149" spans="1:17" x14ac:dyDescent="0.25">
      <c r="A149" s="98">
        <v>144</v>
      </c>
      <c r="B149" s="120" t="s">
        <v>64</v>
      </c>
      <c r="C149" s="124" t="s">
        <v>207</v>
      </c>
      <c r="D149" s="115" t="s">
        <v>138</v>
      </c>
      <c r="E149" s="150">
        <v>4</v>
      </c>
      <c r="F149" s="100">
        <v>11000000</v>
      </c>
      <c r="G149" s="100">
        <f t="shared" si="21"/>
        <v>44000000</v>
      </c>
      <c r="H149" s="92"/>
      <c r="I149" s="149">
        <v>4</v>
      </c>
      <c r="J149" s="102">
        <v>0</v>
      </c>
      <c r="K149" s="102">
        <v>0</v>
      </c>
      <c r="L149" s="102">
        <v>0</v>
      </c>
      <c r="M149" s="101">
        <f t="shared" si="19"/>
        <v>4</v>
      </c>
      <c r="N149" s="103">
        <f t="shared" si="20"/>
        <v>1</v>
      </c>
      <c r="O149" s="100">
        <f t="shared" si="18"/>
        <v>44000000</v>
      </c>
    </row>
    <row r="150" spans="1:17" x14ac:dyDescent="0.25">
      <c r="A150" s="98">
        <v>145</v>
      </c>
      <c r="B150" s="120" t="s">
        <v>64</v>
      </c>
      <c r="C150" s="124" t="s">
        <v>207</v>
      </c>
      <c r="D150" s="115" t="s">
        <v>138</v>
      </c>
      <c r="E150" s="150">
        <v>4</v>
      </c>
      <c r="F150" s="100">
        <v>11000000</v>
      </c>
      <c r="G150" s="100">
        <f t="shared" si="21"/>
        <v>44000000</v>
      </c>
      <c r="H150" s="92"/>
      <c r="I150" s="149">
        <v>4</v>
      </c>
      <c r="J150" s="102">
        <v>0</v>
      </c>
      <c r="K150" s="102">
        <v>0</v>
      </c>
      <c r="L150" s="102">
        <v>0</v>
      </c>
      <c r="M150" s="101">
        <f t="shared" si="19"/>
        <v>4</v>
      </c>
      <c r="N150" s="103">
        <f t="shared" si="20"/>
        <v>1</v>
      </c>
      <c r="O150" s="100">
        <f t="shared" si="18"/>
        <v>44000000</v>
      </c>
    </row>
    <row r="151" spans="1:17" x14ac:dyDescent="0.25">
      <c r="A151" s="98">
        <v>146</v>
      </c>
      <c r="B151" s="120" t="s">
        <v>58</v>
      </c>
      <c r="C151" s="124" t="s">
        <v>207</v>
      </c>
      <c r="D151" s="115" t="s">
        <v>138</v>
      </c>
      <c r="E151" s="150">
        <v>4</v>
      </c>
      <c r="F151" s="100">
        <v>11000000</v>
      </c>
      <c r="G151" s="100">
        <f t="shared" si="21"/>
        <v>44000000</v>
      </c>
      <c r="H151" s="92"/>
      <c r="I151" s="149">
        <v>4</v>
      </c>
      <c r="J151" s="102">
        <v>0</v>
      </c>
      <c r="K151" s="102">
        <v>0</v>
      </c>
      <c r="L151" s="102">
        <v>0</v>
      </c>
      <c r="M151" s="101">
        <f t="shared" si="19"/>
        <v>4</v>
      </c>
      <c r="N151" s="103">
        <f t="shared" si="20"/>
        <v>1</v>
      </c>
      <c r="O151" s="100">
        <f t="shared" si="18"/>
        <v>44000000</v>
      </c>
    </row>
    <row r="152" spans="1:17" x14ac:dyDescent="0.25">
      <c r="A152" s="98">
        <v>147</v>
      </c>
      <c r="B152" s="120" t="s">
        <v>58</v>
      </c>
      <c r="C152" s="124" t="s">
        <v>207</v>
      </c>
      <c r="D152" s="115" t="s">
        <v>138</v>
      </c>
      <c r="E152" s="150">
        <v>4</v>
      </c>
      <c r="F152" s="100">
        <v>11000000</v>
      </c>
      <c r="G152" s="100">
        <f t="shared" si="21"/>
        <v>44000000</v>
      </c>
      <c r="H152" s="92"/>
      <c r="I152" s="149">
        <v>4</v>
      </c>
      <c r="J152" s="102">
        <v>0</v>
      </c>
      <c r="K152" s="102">
        <v>0</v>
      </c>
      <c r="L152" s="102">
        <v>0</v>
      </c>
      <c r="M152" s="101">
        <f t="shared" si="19"/>
        <v>4</v>
      </c>
      <c r="N152" s="103">
        <f t="shared" si="20"/>
        <v>1</v>
      </c>
      <c r="O152" s="100">
        <f t="shared" si="18"/>
        <v>44000000</v>
      </c>
    </row>
    <row r="153" spans="1:17" x14ac:dyDescent="0.25">
      <c r="A153" s="98">
        <v>148</v>
      </c>
      <c r="B153" s="120" t="s">
        <v>58</v>
      </c>
      <c r="C153" s="124" t="s">
        <v>207</v>
      </c>
      <c r="D153" s="115" t="s">
        <v>138</v>
      </c>
      <c r="E153" s="150">
        <v>4</v>
      </c>
      <c r="F153" s="142">
        <v>11000000</v>
      </c>
      <c r="G153" s="142">
        <f t="shared" si="21"/>
        <v>44000000</v>
      </c>
      <c r="H153" s="92"/>
      <c r="I153" s="149">
        <v>3</v>
      </c>
      <c r="J153" s="102">
        <v>0</v>
      </c>
      <c r="K153" s="102">
        <v>0</v>
      </c>
      <c r="L153" s="102">
        <v>0</v>
      </c>
      <c r="M153" s="101">
        <f t="shared" si="19"/>
        <v>3</v>
      </c>
      <c r="N153" s="103">
        <f t="shared" si="20"/>
        <v>0.75</v>
      </c>
      <c r="O153" s="142">
        <f t="shared" si="18"/>
        <v>33000000</v>
      </c>
    </row>
    <row r="154" spans="1:17" s="138" customFormat="1" x14ac:dyDescent="0.25">
      <c r="A154" s="128">
        <v>149</v>
      </c>
      <c r="B154" s="129" t="s">
        <v>33</v>
      </c>
      <c r="C154" s="130" t="s">
        <v>214</v>
      </c>
      <c r="D154" s="131" t="s">
        <v>138</v>
      </c>
      <c r="E154" s="132">
        <v>1</v>
      </c>
      <c r="F154" s="133">
        <v>35000000</v>
      </c>
      <c r="G154" s="133">
        <f t="shared" si="21"/>
        <v>35000000</v>
      </c>
      <c r="H154" s="134"/>
      <c r="I154" s="135">
        <v>0</v>
      </c>
      <c r="J154" s="136">
        <v>0</v>
      </c>
      <c r="K154" s="136">
        <v>0</v>
      </c>
      <c r="L154" s="136">
        <v>0</v>
      </c>
      <c r="M154" s="135">
        <f t="shared" si="19"/>
        <v>0</v>
      </c>
      <c r="N154" s="137">
        <f t="shared" si="20"/>
        <v>0</v>
      </c>
      <c r="O154" s="133">
        <f t="shared" si="18"/>
        <v>0</v>
      </c>
    </row>
    <row r="155" spans="1:17" x14ac:dyDescent="0.25">
      <c r="A155" s="98">
        <v>150</v>
      </c>
      <c r="B155" s="120" t="s">
        <v>33</v>
      </c>
      <c r="C155" s="124" t="s">
        <v>216</v>
      </c>
      <c r="D155" s="115" t="s">
        <v>138</v>
      </c>
      <c r="E155" s="143">
        <v>2</v>
      </c>
      <c r="F155" s="100">
        <v>25000000</v>
      </c>
      <c r="G155" s="100">
        <f t="shared" si="21"/>
        <v>50000000</v>
      </c>
      <c r="H155" s="92"/>
      <c r="I155" s="101">
        <v>0</v>
      </c>
      <c r="J155" s="102">
        <v>0</v>
      </c>
      <c r="K155" s="102">
        <v>0</v>
      </c>
      <c r="L155" s="143">
        <v>2</v>
      </c>
      <c r="M155" s="101">
        <f t="shared" si="19"/>
        <v>2</v>
      </c>
      <c r="N155" s="103">
        <f t="shared" si="20"/>
        <v>1</v>
      </c>
      <c r="O155" s="100">
        <f t="shared" si="18"/>
        <v>50000000</v>
      </c>
      <c r="Q155" s="111"/>
    </row>
    <row r="156" spans="1:17" x14ac:dyDescent="0.25">
      <c r="A156" s="98">
        <v>151</v>
      </c>
      <c r="B156" s="120" t="s">
        <v>46</v>
      </c>
      <c r="C156" s="124" t="s">
        <v>216</v>
      </c>
      <c r="D156" s="115" t="s">
        <v>138</v>
      </c>
      <c r="E156" s="143">
        <v>2</v>
      </c>
      <c r="F156" s="100">
        <v>25000000</v>
      </c>
      <c r="G156" s="100">
        <f t="shared" si="21"/>
        <v>50000000</v>
      </c>
      <c r="H156" s="92"/>
      <c r="I156" s="101">
        <v>0</v>
      </c>
      <c r="J156" s="102">
        <v>0</v>
      </c>
      <c r="K156" s="102">
        <v>0</v>
      </c>
      <c r="L156" s="143">
        <v>2</v>
      </c>
      <c r="M156" s="101">
        <f t="shared" si="19"/>
        <v>2</v>
      </c>
      <c r="N156" s="103">
        <f t="shared" si="20"/>
        <v>1</v>
      </c>
      <c r="O156" s="100">
        <f t="shared" si="18"/>
        <v>50000000</v>
      </c>
      <c r="Q156" s="111"/>
    </row>
    <row r="157" spans="1:17" x14ac:dyDescent="0.25">
      <c r="A157" s="98">
        <v>152</v>
      </c>
      <c r="B157" s="120" t="s">
        <v>218</v>
      </c>
      <c r="C157" s="124" t="s">
        <v>216</v>
      </c>
      <c r="D157" s="115" t="s">
        <v>138</v>
      </c>
      <c r="E157" s="143">
        <v>2</v>
      </c>
      <c r="F157" s="100">
        <v>25000000</v>
      </c>
      <c r="G157" s="100">
        <f t="shared" si="21"/>
        <v>50000000</v>
      </c>
      <c r="H157" s="92"/>
      <c r="I157" s="101">
        <v>0</v>
      </c>
      <c r="J157" s="102">
        <v>0</v>
      </c>
      <c r="K157" s="102">
        <v>0</v>
      </c>
      <c r="L157" s="143">
        <v>2</v>
      </c>
      <c r="M157" s="101">
        <f t="shared" si="19"/>
        <v>2</v>
      </c>
      <c r="N157" s="103">
        <f t="shared" si="20"/>
        <v>1</v>
      </c>
      <c r="O157" s="100">
        <f t="shared" ref="O157:O181" si="22">M157*F157</f>
        <v>50000000</v>
      </c>
      <c r="Q157" s="111"/>
    </row>
    <row r="158" spans="1:17" x14ac:dyDescent="0.25">
      <c r="A158" s="128">
        <v>154</v>
      </c>
      <c r="B158" s="129" t="s">
        <v>33</v>
      </c>
      <c r="C158" s="130" t="s">
        <v>84</v>
      </c>
      <c r="D158" s="131" t="s">
        <v>138</v>
      </c>
      <c r="E158" s="139">
        <v>2</v>
      </c>
      <c r="F158" s="133">
        <v>24550000</v>
      </c>
      <c r="G158" s="133">
        <f t="shared" ref="G158" si="23">F158*E158</f>
        <v>49100000</v>
      </c>
      <c r="H158" s="134"/>
      <c r="I158" s="135">
        <v>0</v>
      </c>
      <c r="J158" s="136">
        <v>0</v>
      </c>
      <c r="K158" s="136">
        <v>0</v>
      </c>
      <c r="L158" s="139">
        <v>2</v>
      </c>
      <c r="M158" s="135">
        <f t="shared" si="19"/>
        <v>2</v>
      </c>
      <c r="N158" s="137">
        <f t="shared" si="20"/>
        <v>1</v>
      </c>
      <c r="O158" s="133">
        <f t="shared" si="22"/>
        <v>49100000</v>
      </c>
      <c r="P158" s="104"/>
    </row>
    <row r="159" spans="1:17" x14ac:dyDescent="0.25">
      <c r="A159" s="98">
        <v>155</v>
      </c>
      <c r="B159" s="120" t="s">
        <v>33</v>
      </c>
      <c r="C159" s="124" t="s">
        <v>87</v>
      </c>
      <c r="D159" s="115" t="s">
        <v>138</v>
      </c>
      <c r="E159" s="105">
        <v>4</v>
      </c>
      <c r="F159" s="100">
        <v>605000</v>
      </c>
      <c r="G159" s="100">
        <f>F159*E159</f>
        <v>2420000</v>
      </c>
      <c r="H159" s="92"/>
      <c r="I159" s="101">
        <v>0</v>
      </c>
      <c r="J159" s="147">
        <f>E159</f>
        <v>4</v>
      </c>
      <c r="K159" s="102">
        <v>0</v>
      </c>
      <c r="L159" s="151">
        <v>0</v>
      </c>
      <c r="M159" s="101">
        <f t="shared" si="19"/>
        <v>4</v>
      </c>
      <c r="N159" s="103">
        <f t="shared" si="20"/>
        <v>1</v>
      </c>
      <c r="O159" s="100">
        <f t="shared" si="22"/>
        <v>2420000</v>
      </c>
      <c r="P159" s="104"/>
      <c r="Q159" s="111"/>
    </row>
    <row r="160" spans="1:17" x14ac:dyDescent="0.25">
      <c r="A160" s="98">
        <v>156</v>
      </c>
      <c r="B160" s="120" t="s">
        <v>33</v>
      </c>
      <c r="C160" s="124" t="s">
        <v>90</v>
      </c>
      <c r="D160" s="115" t="s">
        <v>138</v>
      </c>
      <c r="E160" s="105">
        <v>2</v>
      </c>
      <c r="F160" s="100">
        <v>9500000</v>
      </c>
      <c r="G160" s="100">
        <f t="shared" ref="G160:G184" si="24">F160*E160</f>
        <v>19000000</v>
      </c>
      <c r="H160" s="92"/>
      <c r="I160" s="101">
        <v>0</v>
      </c>
      <c r="J160" s="147">
        <f>E160</f>
        <v>2</v>
      </c>
      <c r="K160" s="102">
        <v>0</v>
      </c>
      <c r="L160" s="151">
        <v>0</v>
      </c>
      <c r="M160" s="101">
        <f t="shared" si="19"/>
        <v>2</v>
      </c>
      <c r="N160" s="103">
        <f t="shared" si="20"/>
        <v>1</v>
      </c>
      <c r="O160" s="100">
        <f t="shared" si="22"/>
        <v>19000000</v>
      </c>
      <c r="P160" s="104"/>
    </row>
    <row r="161" spans="1:17" x14ac:dyDescent="0.25">
      <c r="A161" s="98">
        <v>157</v>
      </c>
      <c r="B161" s="120" t="s">
        <v>33</v>
      </c>
      <c r="C161" s="124" t="s">
        <v>87</v>
      </c>
      <c r="D161" s="115" t="s">
        <v>138</v>
      </c>
      <c r="E161" s="144">
        <v>16</v>
      </c>
      <c r="F161" s="100">
        <v>748000.00000000012</v>
      </c>
      <c r="G161" s="100">
        <f t="shared" si="24"/>
        <v>11968000.000000002</v>
      </c>
      <c r="H161" s="92"/>
      <c r="I161" s="101">
        <v>0</v>
      </c>
      <c r="J161" s="102">
        <v>0</v>
      </c>
      <c r="K161" s="102">
        <v>0</v>
      </c>
      <c r="L161" s="144">
        <v>16</v>
      </c>
      <c r="M161" s="101">
        <f t="shared" si="19"/>
        <v>16</v>
      </c>
      <c r="N161" s="103">
        <f t="shared" si="20"/>
        <v>1</v>
      </c>
      <c r="O161" s="100">
        <f t="shared" si="22"/>
        <v>11968000.000000002</v>
      </c>
      <c r="P161" s="104"/>
      <c r="Q161" s="111"/>
    </row>
    <row r="162" spans="1:17" x14ac:dyDescent="0.25">
      <c r="A162" s="98">
        <v>158</v>
      </c>
      <c r="B162" s="120" t="s">
        <v>33</v>
      </c>
      <c r="C162" s="124" t="s">
        <v>87</v>
      </c>
      <c r="D162" s="115" t="s">
        <v>138</v>
      </c>
      <c r="E162" s="144">
        <v>16</v>
      </c>
      <c r="F162" s="100">
        <v>407000.00000000006</v>
      </c>
      <c r="G162" s="100">
        <f t="shared" si="24"/>
        <v>6512000.0000000009</v>
      </c>
      <c r="H162" s="92"/>
      <c r="I162" s="101">
        <v>0</v>
      </c>
      <c r="J162" s="102">
        <v>0</v>
      </c>
      <c r="K162" s="102">
        <v>0</v>
      </c>
      <c r="L162" s="144">
        <v>16</v>
      </c>
      <c r="M162" s="101">
        <f t="shared" si="19"/>
        <v>16</v>
      </c>
      <c r="N162" s="103">
        <f t="shared" si="20"/>
        <v>1</v>
      </c>
      <c r="O162" s="100">
        <f t="shared" si="22"/>
        <v>6512000.0000000009</v>
      </c>
      <c r="P162" s="104"/>
      <c r="Q162" s="111"/>
    </row>
    <row r="163" spans="1:17" x14ac:dyDescent="0.25">
      <c r="A163" s="128">
        <v>159</v>
      </c>
      <c r="B163" s="129" t="s">
        <v>33</v>
      </c>
      <c r="C163" s="130" t="s">
        <v>84</v>
      </c>
      <c r="D163" s="131" t="s">
        <v>138</v>
      </c>
      <c r="E163" s="139">
        <v>2</v>
      </c>
      <c r="F163" s="133">
        <v>24550000</v>
      </c>
      <c r="G163" s="133">
        <f t="shared" si="24"/>
        <v>49100000</v>
      </c>
      <c r="H163" s="134"/>
      <c r="I163" s="135">
        <v>0</v>
      </c>
      <c r="J163" s="136">
        <v>0</v>
      </c>
      <c r="K163" s="136">
        <v>0</v>
      </c>
      <c r="L163" s="139">
        <v>2</v>
      </c>
      <c r="M163" s="135">
        <f t="shared" si="19"/>
        <v>2</v>
      </c>
      <c r="N163" s="137">
        <f t="shared" si="20"/>
        <v>1</v>
      </c>
      <c r="O163" s="133">
        <f t="shared" si="22"/>
        <v>49100000</v>
      </c>
      <c r="P163" s="104"/>
    </row>
    <row r="164" spans="1:17" x14ac:dyDescent="0.25">
      <c r="A164" s="98">
        <v>160</v>
      </c>
      <c r="B164" s="120" t="s">
        <v>33</v>
      </c>
      <c r="C164" s="124" t="s">
        <v>87</v>
      </c>
      <c r="D164" s="115" t="s">
        <v>138</v>
      </c>
      <c r="E164" s="105">
        <v>8</v>
      </c>
      <c r="F164" s="100">
        <v>24550000</v>
      </c>
      <c r="G164" s="100">
        <f t="shared" si="24"/>
        <v>196400000</v>
      </c>
      <c r="H164" s="92"/>
      <c r="I164" s="101">
        <v>0</v>
      </c>
      <c r="J164" s="147">
        <f t="shared" ref="J164:J166" si="25">E164</f>
        <v>8</v>
      </c>
      <c r="K164" s="102">
        <v>0</v>
      </c>
      <c r="L164" s="151">
        <v>0</v>
      </c>
      <c r="M164" s="101">
        <f t="shared" si="19"/>
        <v>8</v>
      </c>
      <c r="N164" s="103">
        <f t="shared" si="20"/>
        <v>1</v>
      </c>
      <c r="O164" s="100">
        <f t="shared" si="22"/>
        <v>196400000</v>
      </c>
      <c r="P164" s="104"/>
      <c r="Q164" s="111"/>
    </row>
    <row r="165" spans="1:17" x14ac:dyDescent="0.25">
      <c r="A165" s="98">
        <v>161</v>
      </c>
      <c r="B165" s="120" t="s">
        <v>33</v>
      </c>
      <c r="C165" s="124" t="s">
        <v>87</v>
      </c>
      <c r="D165" s="115" t="s">
        <v>138</v>
      </c>
      <c r="E165" s="105">
        <v>8</v>
      </c>
      <c r="F165" s="100">
        <v>605000</v>
      </c>
      <c r="G165" s="100">
        <f t="shared" si="24"/>
        <v>4840000</v>
      </c>
      <c r="H165" s="92"/>
      <c r="I165" s="101">
        <v>0</v>
      </c>
      <c r="J165" s="147">
        <f t="shared" si="25"/>
        <v>8</v>
      </c>
      <c r="K165" s="102">
        <v>0</v>
      </c>
      <c r="L165" s="151">
        <v>0</v>
      </c>
      <c r="M165" s="101">
        <f t="shared" si="19"/>
        <v>8</v>
      </c>
      <c r="N165" s="103">
        <f t="shared" si="20"/>
        <v>1</v>
      </c>
      <c r="O165" s="100">
        <f t="shared" si="22"/>
        <v>4840000</v>
      </c>
      <c r="P165" s="104"/>
      <c r="Q165" s="111"/>
    </row>
    <row r="166" spans="1:17" x14ac:dyDescent="0.25">
      <c r="A166" s="98">
        <v>162</v>
      </c>
      <c r="B166" s="120" t="s">
        <v>33</v>
      </c>
      <c r="C166" s="124" t="s">
        <v>90</v>
      </c>
      <c r="D166" s="115" t="s">
        <v>138</v>
      </c>
      <c r="E166" s="105">
        <v>2</v>
      </c>
      <c r="F166" s="100">
        <v>9500000</v>
      </c>
      <c r="G166" s="100">
        <f t="shared" si="24"/>
        <v>19000000</v>
      </c>
      <c r="H166" s="92"/>
      <c r="I166" s="101">
        <v>0</v>
      </c>
      <c r="J166" s="147">
        <f t="shared" si="25"/>
        <v>2</v>
      </c>
      <c r="K166" s="102">
        <v>0</v>
      </c>
      <c r="L166" s="151">
        <v>0</v>
      </c>
      <c r="M166" s="101">
        <f t="shared" si="19"/>
        <v>2</v>
      </c>
      <c r="N166" s="103">
        <f t="shared" si="20"/>
        <v>1</v>
      </c>
      <c r="O166" s="100">
        <f t="shared" si="22"/>
        <v>19000000</v>
      </c>
      <c r="P166" s="104"/>
    </row>
    <row r="167" spans="1:17" x14ac:dyDescent="0.25">
      <c r="A167" s="98">
        <v>163</v>
      </c>
      <c r="B167" s="120" t="s">
        <v>33</v>
      </c>
      <c r="C167" s="124" t="s">
        <v>87</v>
      </c>
      <c r="D167" s="115" t="s">
        <v>138</v>
      </c>
      <c r="E167" s="144">
        <v>24</v>
      </c>
      <c r="F167" s="100">
        <v>748000.00000000012</v>
      </c>
      <c r="G167" s="100">
        <f t="shared" si="24"/>
        <v>17952000.000000004</v>
      </c>
      <c r="H167" s="92"/>
      <c r="I167" s="101">
        <v>0</v>
      </c>
      <c r="J167" s="102">
        <v>0</v>
      </c>
      <c r="K167" s="102">
        <v>0</v>
      </c>
      <c r="L167" s="144">
        <v>24</v>
      </c>
      <c r="M167" s="101">
        <f t="shared" si="19"/>
        <v>24</v>
      </c>
      <c r="N167" s="103">
        <f t="shared" si="20"/>
        <v>1</v>
      </c>
      <c r="O167" s="100">
        <f t="shared" si="22"/>
        <v>17952000.000000004</v>
      </c>
      <c r="P167" s="104"/>
      <c r="Q167" s="111"/>
    </row>
    <row r="168" spans="1:17" x14ac:dyDescent="0.25">
      <c r="A168" s="98">
        <v>164</v>
      </c>
      <c r="B168" s="120" t="s">
        <v>33</v>
      </c>
      <c r="C168" s="124" t="s">
        <v>87</v>
      </c>
      <c r="D168" s="115" t="s">
        <v>138</v>
      </c>
      <c r="E168" s="144">
        <v>16</v>
      </c>
      <c r="F168" s="100">
        <v>407000.00000000006</v>
      </c>
      <c r="G168" s="100">
        <f t="shared" si="24"/>
        <v>6512000.0000000009</v>
      </c>
      <c r="H168" s="92"/>
      <c r="I168" s="101">
        <v>0</v>
      </c>
      <c r="J168" s="102">
        <v>0</v>
      </c>
      <c r="K168" s="102">
        <v>0</v>
      </c>
      <c r="L168" s="144">
        <v>16</v>
      </c>
      <c r="M168" s="101">
        <f t="shared" si="19"/>
        <v>16</v>
      </c>
      <c r="N168" s="103">
        <f t="shared" si="20"/>
        <v>1</v>
      </c>
      <c r="O168" s="100">
        <f t="shared" si="22"/>
        <v>6512000.0000000009</v>
      </c>
      <c r="P168" s="104"/>
      <c r="Q168" s="111"/>
    </row>
    <row r="169" spans="1:17" x14ac:dyDescent="0.25">
      <c r="A169" s="98">
        <v>165</v>
      </c>
      <c r="B169" s="120" t="s">
        <v>33</v>
      </c>
      <c r="C169" s="124" t="s">
        <v>87</v>
      </c>
      <c r="D169" s="115" t="s">
        <v>138</v>
      </c>
      <c r="E169" s="105">
        <v>4</v>
      </c>
      <c r="F169" s="106">
        <v>528000</v>
      </c>
      <c r="G169" s="100">
        <f t="shared" si="24"/>
        <v>2112000</v>
      </c>
      <c r="H169" s="92"/>
      <c r="I169" s="101">
        <v>0</v>
      </c>
      <c r="J169" s="147">
        <f t="shared" ref="J169:J172" si="26">E169</f>
        <v>4</v>
      </c>
      <c r="K169" s="102">
        <v>0</v>
      </c>
      <c r="L169" s="151">
        <v>0</v>
      </c>
      <c r="M169" s="101">
        <f t="shared" si="19"/>
        <v>4</v>
      </c>
      <c r="N169" s="103">
        <f t="shared" si="20"/>
        <v>1</v>
      </c>
      <c r="O169" s="100">
        <f t="shared" si="22"/>
        <v>2112000</v>
      </c>
      <c r="P169" s="104"/>
      <c r="Q169" s="111"/>
    </row>
    <row r="170" spans="1:17" x14ac:dyDescent="0.25">
      <c r="A170" s="98">
        <v>166</v>
      </c>
      <c r="B170" s="120" t="s">
        <v>33</v>
      </c>
      <c r="C170" s="124" t="s">
        <v>87</v>
      </c>
      <c r="D170" s="115" t="s">
        <v>138</v>
      </c>
      <c r="E170" s="105">
        <v>4</v>
      </c>
      <c r="F170" s="100">
        <v>605000</v>
      </c>
      <c r="G170" s="100">
        <f t="shared" si="24"/>
        <v>2420000</v>
      </c>
      <c r="H170" s="92"/>
      <c r="I170" s="101">
        <v>0</v>
      </c>
      <c r="J170" s="147">
        <f t="shared" si="26"/>
        <v>4</v>
      </c>
      <c r="K170" s="102">
        <v>0</v>
      </c>
      <c r="L170" s="151">
        <v>0</v>
      </c>
      <c r="M170" s="101">
        <f t="shared" si="19"/>
        <v>4</v>
      </c>
      <c r="N170" s="103">
        <f t="shared" si="20"/>
        <v>1</v>
      </c>
      <c r="O170" s="100">
        <f t="shared" si="22"/>
        <v>2420000</v>
      </c>
      <c r="P170" s="104"/>
      <c r="Q170" s="111"/>
    </row>
    <row r="171" spans="1:17" x14ac:dyDescent="0.25">
      <c r="A171" s="98">
        <v>167</v>
      </c>
      <c r="B171" s="120" t="s">
        <v>33</v>
      </c>
      <c r="C171" s="124" t="s">
        <v>90</v>
      </c>
      <c r="D171" s="115" t="s">
        <v>138</v>
      </c>
      <c r="E171" s="105">
        <v>2</v>
      </c>
      <c r="F171" s="100">
        <v>9500000</v>
      </c>
      <c r="G171" s="100">
        <f t="shared" si="24"/>
        <v>19000000</v>
      </c>
      <c r="H171" s="92"/>
      <c r="I171" s="101">
        <v>0</v>
      </c>
      <c r="J171" s="147">
        <f t="shared" si="26"/>
        <v>2</v>
      </c>
      <c r="K171" s="102">
        <v>0</v>
      </c>
      <c r="L171" s="151">
        <v>0</v>
      </c>
      <c r="M171" s="101">
        <f t="shared" si="19"/>
        <v>2</v>
      </c>
      <c r="N171" s="103">
        <f t="shared" si="20"/>
        <v>1</v>
      </c>
      <c r="O171" s="100">
        <f t="shared" si="22"/>
        <v>19000000</v>
      </c>
      <c r="P171" s="104"/>
    </row>
    <row r="172" spans="1:17" x14ac:dyDescent="0.25">
      <c r="A172" s="98">
        <v>168</v>
      </c>
      <c r="B172" s="120" t="s">
        <v>33</v>
      </c>
      <c r="C172" s="124" t="s">
        <v>87</v>
      </c>
      <c r="D172" s="115" t="s">
        <v>138</v>
      </c>
      <c r="E172" s="105">
        <v>4</v>
      </c>
      <c r="F172" s="100">
        <v>24550000</v>
      </c>
      <c r="G172" s="100">
        <f t="shared" si="24"/>
        <v>98200000</v>
      </c>
      <c r="H172" s="92"/>
      <c r="I172" s="101">
        <v>0</v>
      </c>
      <c r="J172" s="147">
        <f t="shared" si="26"/>
        <v>4</v>
      </c>
      <c r="K172" s="102">
        <v>0</v>
      </c>
      <c r="L172" s="151">
        <v>0</v>
      </c>
      <c r="M172" s="101">
        <f t="shared" si="19"/>
        <v>4</v>
      </c>
      <c r="N172" s="103">
        <f t="shared" si="20"/>
        <v>1</v>
      </c>
      <c r="O172" s="100">
        <f t="shared" si="22"/>
        <v>98200000</v>
      </c>
      <c r="P172" s="104"/>
      <c r="Q172" s="111"/>
    </row>
    <row r="173" spans="1:17" x14ac:dyDescent="0.25">
      <c r="A173" s="98">
        <v>169</v>
      </c>
      <c r="B173" s="120" t="s">
        <v>33</v>
      </c>
      <c r="C173" s="124" t="s">
        <v>87</v>
      </c>
      <c r="D173" s="115" t="s">
        <v>138</v>
      </c>
      <c r="E173" s="144">
        <v>8</v>
      </c>
      <c r="F173" s="100">
        <v>748000.00000000012</v>
      </c>
      <c r="G173" s="100">
        <f t="shared" si="24"/>
        <v>5984000.0000000009</v>
      </c>
      <c r="H173" s="92"/>
      <c r="I173" s="101">
        <v>0</v>
      </c>
      <c r="J173" s="102">
        <v>0</v>
      </c>
      <c r="K173" s="102">
        <v>0</v>
      </c>
      <c r="L173" s="144">
        <v>8</v>
      </c>
      <c r="M173" s="101">
        <f t="shared" si="19"/>
        <v>8</v>
      </c>
      <c r="N173" s="103">
        <f t="shared" si="20"/>
        <v>1</v>
      </c>
      <c r="O173" s="100">
        <f t="shared" si="22"/>
        <v>5984000.0000000009</v>
      </c>
      <c r="P173" s="104"/>
      <c r="Q173" s="111"/>
    </row>
    <row r="174" spans="1:17" x14ac:dyDescent="0.25">
      <c r="A174" s="98">
        <v>170</v>
      </c>
      <c r="B174" s="120" t="s">
        <v>33</v>
      </c>
      <c r="C174" s="124" t="s">
        <v>87</v>
      </c>
      <c r="D174" s="115" t="s">
        <v>138</v>
      </c>
      <c r="E174" s="144">
        <v>16</v>
      </c>
      <c r="F174" s="100">
        <v>407000.00000000006</v>
      </c>
      <c r="G174" s="100">
        <f t="shared" si="24"/>
        <v>6512000.0000000009</v>
      </c>
      <c r="H174" s="92"/>
      <c r="I174" s="101">
        <v>0</v>
      </c>
      <c r="J174" s="102">
        <v>0</v>
      </c>
      <c r="K174" s="102">
        <v>0</v>
      </c>
      <c r="L174" s="144">
        <v>16</v>
      </c>
      <c r="M174" s="101">
        <f t="shared" si="19"/>
        <v>16</v>
      </c>
      <c r="N174" s="103">
        <f t="shared" si="20"/>
        <v>1</v>
      </c>
      <c r="O174" s="100">
        <f t="shared" si="22"/>
        <v>6512000.0000000009</v>
      </c>
      <c r="P174" s="104"/>
      <c r="Q174" s="111"/>
    </row>
    <row r="175" spans="1:17" x14ac:dyDescent="0.25">
      <c r="A175" s="98">
        <v>171</v>
      </c>
      <c r="B175" s="120" t="s">
        <v>33</v>
      </c>
      <c r="C175" s="124" t="s">
        <v>101</v>
      </c>
      <c r="D175" s="115" t="s">
        <v>138</v>
      </c>
      <c r="E175" s="146">
        <v>4</v>
      </c>
      <c r="F175" s="100">
        <v>8500000</v>
      </c>
      <c r="G175" s="100">
        <f t="shared" si="24"/>
        <v>34000000</v>
      </c>
      <c r="H175" s="92"/>
      <c r="I175" s="101">
        <v>0</v>
      </c>
      <c r="J175" s="102">
        <v>0</v>
      </c>
      <c r="K175" s="145">
        <v>4</v>
      </c>
      <c r="L175" s="151">
        <v>0</v>
      </c>
      <c r="M175" s="101">
        <f t="shared" si="19"/>
        <v>4</v>
      </c>
      <c r="N175" s="103">
        <f t="shared" si="20"/>
        <v>1</v>
      </c>
      <c r="O175" s="100">
        <f t="shared" si="22"/>
        <v>34000000</v>
      </c>
      <c r="P175" s="104"/>
    </row>
    <row r="176" spans="1:17" x14ac:dyDescent="0.25">
      <c r="A176" s="98">
        <v>172</v>
      </c>
      <c r="B176" s="120" t="s">
        <v>33</v>
      </c>
      <c r="C176" s="124" t="s">
        <v>87</v>
      </c>
      <c r="D176" s="115" t="s">
        <v>138</v>
      </c>
      <c r="E176" s="105">
        <v>16</v>
      </c>
      <c r="F176" s="100">
        <v>528000</v>
      </c>
      <c r="G176" s="100">
        <f t="shared" si="24"/>
        <v>8448000</v>
      </c>
      <c r="H176" s="92"/>
      <c r="I176" s="101">
        <v>0</v>
      </c>
      <c r="J176" s="147">
        <f t="shared" ref="J176:J181" si="27">E176</f>
        <v>16</v>
      </c>
      <c r="K176" s="102">
        <v>0</v>
      </c>
      <c r="L176" s="151">
        <v>0</v>
      </c>
      <c r="M176" s="101">
        <f t="shared" si="19"/>
        <v>16</v>
      </c>
      <c r="N176" s="103">
        <f t="shared" si="20"/>
        <v>1</v>
      </c>
      <c r="O176" s="100">
        <f t="shared" si="22"/>
        <v>8448000</v>
      </c>
      <c r="P176" s="104"/>
      <c r="Q176" s="111"/>
    </row>
    <row r="177" spans="1:17" x14ac:dyDescent="0.25">
      <c r="A177" s="98">
        <v>173</v>
      </c>
      <c r="B177" s="120" t="s">
        <v>33</v>
      </c>
      <c r="C177" s="124" t="s">
        <v>87</v>
      </c>
      <c r="D177" s="115" t="s">
        <v>138</v>
      </c>
      <c r="E177" s="105">
        <v>4</v>
      </c>
      <c r="F177" s="100">
        <v>605000</v>
      </c>
      <c r="G177" s="100">
        <f t="shared" si="24"/>
        <v>2420000</v>
      </c>
      <c r="H177" s="92"/>
      <c r="I177" s="101">
        <v>0</v>
      </c>
      <c r="J177" s="147">
        <f t="shared" si="27"/>
        <v>4</v>
      </c>
      <c r="K177" s="102">
        <v>0</v>
      </c>
      <c r="L177" s="151">
        <v>0</v>
      </c>
      <c r="M177" s="101">
        <f t="shared" si="19"/>
        <v>4</v>
      </c>
      <c r="N177" s="103">
        <f t="shared" si="20"/>
        <v>1</v>
      </c>
      <c r="O177" s="100">
        <f t="shared" si="22"/>
        <v>2420000</v>
      </c>
      <c r="P177" s="104"/>
      <c r="Q177" s="111"/>
    </row>
    <row r="178" spans="1:17" x14ac:dyDescent="0.25">
      <c r="A178" s="98">
        <v>174</v>
      </c>
      <c r="B178" s="120" t="s">
        <v>33</v>
      </c>
      <c r="C178" s="124" t="s">
        <v>90</v>
      </c>
      <c r="D178" s="115" t="s">
        <v>138</v>
      </c>
      <c r="E178" s="105">
        <v>1</v>
      </c>
      <c r="F178" s="100">
        <v>12500000</v>
      </c>
      <c r="G178" s="100">
        <f t="shared" si="24"/>
        <v>12500000</v>
      </c>
      <c r="H178" s="92"/>
      <c r="I178" s="101">
        <v>0</v>
      </c>
      <c r="J178" s="147">
        <f t="shared" si="27"/>
        <v>1</v>
      </c>
      <c r="K178" s="102">
        <v>0</v>
      </c>
      <c r="L178" s="151">
        <v>0</v>
      </c>
      <c r="M178" s="101">
        <f t="shared" si="19"/>
        <v>1</v>
      </c>
      <c r="N178" s="103">
        <f t="shared" si="20"/>
        <v>1</v>
      </c>
      <c r="O178" s="100">
        <f t="shared" si="22"/>
        <v>12500000</v>
      </c>
      <c r="P178" s="104"/>
    </row>
    <row r="179" spans="1:17" x14ac:dyDescent="0.25">
      <c r="A179" s="98">
        <v>175</v>
      </c>
      <c r="B179" s="120" t="s">
        <v>46</v>
      </c>
      <c r="C179" s="124" t="s">
        <v>87</v>
      </c>
      <c r="D179" s="115" t="s">
        <v>138</v>
      </c>
      <c r="E179" s="105">
        <v>4</v>
      </c>
      <c r="F179" s="100">
        <v>528000</v>
      </c>
      <c r="G179" s="100">
        <f t="shared" si="24"/>
        <v>2112000</v>
      </c>
      <c r="H179" s="92"/>
      <c r="I179" s="101">
        <v>0</v>
      </c>
      <c r="J179" s="147">
        <f t="shared" si="27"/>
        <v>4</v>
      </c>
      <c r="K179" s="102">
        <v>0</v>
      </c>
      <c r="L179" s="151">
        <v>0</v>
      </c>
      <c r="M179" s="101">
        <f t="shared" si="19"/>
        <v>4</v>
      </c>
      <c r="N179" s="103">
        <f t="shared" si="20"/>
        <v>1</v>
      </c>
      <c r="O179" s="100">
        <f t="shared" si="22"/>
        <v>2112000</v>
      </c>
      <c r="P179" s="104"/>
      <c r="Q179" s="111"/>
    </row>
    <row r="180" spans="1:17" x14ac:dyDescent="0.25">
      <c r="A180" s="98">
        <v>176</v>
      </c>
      <c r="B180" s="120" t="s">
        <v>46</v>
      </c>
      <c r="C180" s="124" t="s">
        <v>87</v>
      </c>
      <c r="D180" s="115" t="s">
        <v>138</v>
      </c>
      <c r="E180" s="105">
        <v>4</v>
      </c>
      <c r="F180" s="100">
        <v>605000</v>
      </c>
      <c r="G180" s="100">
        <f t="shared" si="24"/>
        <v>2420000</v>
      </c>
      <c r="H180" s="92"/>
      <c r="I180" s="101">
        <v>0</v>
      </c>
      <c r="J180" s="147">
        <f t="shared" si="27"/>
        <v>4</v>
      </c>
      <c r="K180" s="102">
        <v>0</v>
      </c>
      <c r="L180" s="151">
        <v>0</v>
      </c>
      <c r="M180" s="101">
        <f t="shared" si="19"/>
        <v>4</v>
      </c>
      <c r="N180" s="103">
        <f t="shared" si="20"/>
        <v>1</v>
      </c>
      <c r="O180" s="100">
        <f t="shared" si="22"/>
        <v>2420000</v>
      </c>
      <c r="P180" s="104"/>
      <c r="Q180" s="111"/>
    </row>
    <row r="181" spans="1:17" x14ac:dyDescent="0.25">
      <c r="A181" s="98">
        <v>177</v>
      </c>
      <c r="B181" s="120" t="s">
        <v>46</v>
      </c>
      <c r="C181" s="124" t="s">
        <v>90</v>
      </c>
      <c r="D181" s="115" t="s">
        <v>138</v>
      </c>
      <c r="E181" s="105">
        <v>2</v>
      </c>
      <c r="F181" s="100">
        <v>9500000</v>
      </c>
      <c r="G181" s="100">
        <f t="shared" si="24"/>
        <v>19000000</v>
      </c>
      <c r="H181" s="92"/>
      <c r="I181" s="101">
        <v>0</v>
      </c>
      <c r="J181" s="147">
        <f t="shared" si="27"/>
        <v>2</v>
      </c>
      <c r="K181" s="102">
        <v>0</v>
      </c>
      <c r="L181" s="151">
        <v>0</v>
      </c>
      <c r="M181" s="101">
        <f t="shared" si="19"/>
        <v>2</v>
      </c>
      <c r="N181" s="103">
        <f t="shared" si="20"/>
        <v>1</v>
      </c>
      <c r="O181" s="100">
        <f t="shared" si="22"/>
        <v>19000000</v>
      </c>
      <c r="P181" s="104"/>
    </row>
    <row r="182" spans="1:17" x14ac:dyDescent="0.25">
      <c r="A182" s="98">
        <v>178</v>
      </c>
      <c r="B182" s="120" t="s">
        <v>46</v>
      </c>
      <c r="C182" s="124" t="s">
        <v>87</v>
      </c>
      <c r="D182" s="115" t="s">
        <v>138</v>
      </c>
      <c r="E182" s="144">
        <v>16</v>
      </c>
      <c r="F182" s="100">
        <v>748000.00000000012</v>
      </c>
      <c r="G182" s="100">
        <f t="shared" si="24"/>
        <v>11968000.000000002</v>
      </c>
      <c r="H182" s="92"/>
      <c r="I182" s="101">
        <v>0</v>
      </c>
      <c r="J182" s="102">
        <v>0</v>
      </c>
      <c r="K182" s="102">
        <v>0</v>
      </c>
      <c r="L182" s="144">
        <v>16</v>
      </c>
      <c r="M182" s="101">
        <f t="shared" si="19"/>
        <v>16</v>
      </c>
      <c r="N182" s="103">
        <f t="shared" si="20"/>
        <v>1</v>
      </c>
      <c r="O182" s="100">
        <f t="shared" ref="O182:O206" si="28">M182*F182</f>
        <v>11968000.000000002</v>
      </c>
      <c r="P182" s="104"/>
      <c r="Q182" s="111"/>
    </row>
    <row r="183" spans="1:17" x14ac:dyDescent="0.25">
      <c r="A183" s="98">
        <v>179</v>
      </c>
      <c r="B183" s="120" t="s">
        <v>46</v>
      </c>
      <c r="C183" s="124" t="s">
        <v>87</v>
      </c>
      <c r="D183" s="115" t="s">
        <v>138</v>
      </c>
      <c r="E183" s="144">
        <v>16</v>
      </c>
      <c r="F183" s="100">
        <v>407000.00000000006</v>
      </c>
      <c r="G183" s="100">
        <f t="shared" si="24"/>
        <v>6512000.0000000009</v>
      </c>
      <c r="H183" s="92"/>
      <c r="I183" s="101">
        <v>0</v>
      </c>
      <c r="J183" s="102">
        <v>0</v>
      </c>
      <c r="K183" s="102">
        <v>0</v>
      </c>
      <c r="L183" s="144">
        <v>16</v>
      </c>
      <c r="M183" s="101">
        <f t="shared" si="19"/>
        <v>16</v>
      </c>
      <c r="N183" s="103">
        <f t="shared" si="20"/>
        <v>1</v>
      </c>
      <c r="O183" s="100">
        <f t="shared" si="28"/>
        <v>6512000.0000000009</v>
      </c>
      <c r="P183" s="104"/>
      <c r="Q183" s="111"/>
    </row>
    <row r="184" spans="1:17" x14ac:dyDescent="0.25">
      <c r="A184" s="98">
        <v>180</v>
      </c>
      <c r="B184" s="120" t="s">
        <v>46</v>
      </c>
      <c r="C184" s="124" t="s">
        <v>87</v>
      </c>
      <c r="D184" s="115" t="s">
        <v>138</v>
      </c>
      <c r="E184" s="105">
        <v>8</v>
      </c>
      <c r="F184" s="100">
        <v>528000</v>
      </c>
      <c r="G184" s="100">
        <f t="shared" si="24"/>
        <v>4224000</v>
      </c>
      <c r="H184" s="92"/>
      <c r="I184" s="101">
        <v>0</v>
      </c>
      <c r="J184" s="147">
        <f t="shared" ref="J184:J186" si="29">E184</f>
        <v>8</v>
      </c>
      <c r="K184" s="102">
        <v>0</v>
      </c>
      <c r="L184" s="151">
        <v>0</v>
      </c>
      <c r="M184" s="101">
        <f t="shared" si="19"/>
        <v>8</v>
      </c>
      <c r="N184" s="103">
        <f t="shared" si="20"/>
        <v>1</v>
      </c>
      <c r="O184" s="100">
        <f t="shared" si="28"/>
        <v>4224000</v>
      </c>
      <c r="P184" s="104"/>
      <c r="Q184" s="111"/>
    </row>
    <row r="185" spans="1:17" x14ac:dyDescent="0.25">
      <c r="A185" s="98">
        <v>181</v>
      </c>
      <c r="B185" s="120" t="s">
        <v>46</v>
      </c>
      <c r="C185" s="124" t="s">
        <v>87</v>
      </c>
      <c r="D185" s="115" t="s">
        <v>138</v>
      </c>
      <c r="E185" s="105">
        <v>8</v>
      </c>
      <c r="F185" s="100">
        <v>605000</v>
      </c>
      <c r="G185" s="100">
        <f>F185*E185</f>
        <v>4840000</v>
      </c>
      <c r="H185" s="92"/>
      <c r="I185" s="101">
        <v>0</v>
      </c>
      <c r="J185" s="147">
        <f t="shared" si="29"/>
        <v>8</v>
      </c>
      <c r="K185" s="102">
        <v>0</v>
      </c>
      <c r="L185" s="151">
        <v>0</v>
      </c>
      <c r="M185" s="101">
        <f t="shared" si="19"/>
        <v>8</v>
      </c>
      <c r="N185" s="103">
        <f t="shared" si="20"/>
        <v>1</v>
      </c>
      <c r="O185" s="100">
        <f t="shared" si="28"/>
        <v>4840000</v>
      </c>
      <c r="P185" s="104"/>
      <c r="Q185" s="111"/>
    </row>
    <row r="186" spans="1:17" x14ac:dyDescent="0.25">
      <c r="A186" s="98">
        <v>182</v>
      </c>
      <c r="B186" s="120" t="s">
        <v>46</v>
      </c>
      <c r="C186" s="124" t="s">
        <v>90</v>
      </c>
      <c r="D186" s="115" t="s">
        <v>138</v>
      </c>
      <c r="E186" s="105">
        <v>2</v>
      </c>
      <c r="F186" s="100">
        <v>9500000</v>
      </c>
      <c r="G186" s="100">
        <f t="shared" ref="G186:G210" si="30">F186*E186</f>
        <v>19000000</v>
      </c>
      <c r="H186" s="92"/>
      <c r="I186" s="101">
        <v>0</v>
      </c>
      <c r="J186" s="147">
        <f t="shared" si="29"/>
        <v>2</v>
      </c>
      <c r="K186" s="102">
        <v>0</v>
      </c>
      <c r="L186" s="151">
        <v>0</v>
      </c>
      <c r="M186" s="101">
        <f t="shared" si="19"/>
        <v>2</v>
      </c>
      <c r="N186" s="103">
        <f t="shared" si="20"/>
        <v>1</v>
      </c>
      <c r="O186" s="100">
        <f t="shared" si="28"/>
        <v>19000000</v>
      </c>
      <c r="P186" s="104"/>
    </row>
    <row r="187" spans="1:17" x14ac:dyDescent="0.25">
      <c r="A187" s="98">
        <v>183</v>
      </c>
      <c r="B187" s="120" t="s">
        <v>46</v>
      </c>
      <c r="C187" s="124" t="s">
        <v>87</v>
      </c>
      <c r="D187" s="115" t="s">
        <v>138</v>
      </c>
      <c r="E187" s="144">
        <v>24</v>
      </c>
      <c r="F187" s="100">
        <v>748000.00000000012</v>
      </c>
      <c r="G187" s="100">
        <f t="shared" si="30"/>
        <v>17952000.000000004</v>
      </c>
      <c r="H187" s="92"/>
      <c r="I187" s="101">
        <v>0</v>
      </c>
      <c r="J187" s="102">
        <v>0</v>
      </c>
      <c r="K187" s="102">
        <v>0</v>
      </c>
      <c r="L187" s="144">
        <v>24</v>
      </c>
      <c r="M187" s="101">
        <f t="shared" si="19"/>
        <v>24</v>
      </c>
      <c r="N187" s="103">
        <f t="shared" si="20"/>
        <v>1</v>
      </c>
      <c r="O187" s="100">
        <f t="shared" si="28"/>
        <v>17952000.000000004</v>
      </c>
      <c r="P187" s="104"/>
      <c r="Q187" s="111"/>
    </row>
    <row r="188" spans="1:17" x14ac:dyDescent="0.25">
      <c r="A188" s="98">
        <v>184</v>
      </c>
      <c r="B188" s="120" t="s">
        <v>46</v>
      </c>
      <c r="C188" s="124" t="s">
        <v>87</v>
      </c>
      <c r="D188" s="115" t="s">
        <v>138</v>
      </c>
      <c r="E188" s="144">
        <v>16</v>
      </c>
      <c r="F188" s="100">
        <v>407000.00000000006</v>
      </c>
      <c r="G188" s="100">
        <f t="shared" si="30"/>
        <v>6512000.0000000009</v>
      </c>
      <c r="H188" s="92"/>
      <c r="I188" s="101">
        <v>0</v>
      </c>
      <c r="J188" s="102">
        <v>0</v>
      </c>
      <c r="K188" s="102">
        <v>0</v>
      </c>
      <c r="L188" s="144">
        <v>16</v>
      </c>
      <c r="M188" s="101">
        <f t="shared" si="19"/>
        <v>16</v>
      </c>
      <c r="N188" s="103">
        <f t="shared" si="20"/>
        <v>1</v>
      </c>
      <c r="O188" s="100">
        <f t="shared" si="28"/>
        <v>6512000.0000000009</v>
      </c>
      <c r="P188" s="104"/>
      <c r="Q188" s="111"/>
    </row>
    <row r="189" spans="1:17" x14ac:dyDescent="0.25">
      <c r="A189" s="98">
        <v>185</v>
      </c>
      <c r="B189" s="120" t="s">
        <v>46</v>
      </c>
      <c r="C189" s="124" t="s">
        <v>87</v>
      </c>
      <c r="D189" s="115" t="s">
        <v>138</v>
      </c>
      <c r="E189" s="105">
        <v>4</v>
      </c>
      <c r="F189" s="100">
        <v>528000</v>
      </c>
      <c r="G189" s="100">
        <f t="shared" si="30"/>
        <v>2112000</v>
      </c>
      <c r="H189" s="92"/>
      <c r="I189" s="101">
        <v>0</v>
      </c>
      <c r="J189" s="147">
        <f t="shared" ref="J189:J191" si="31">E189</f>
        <v>4</v>
      </c>
      <c r="K189" s="102">
        <v>0</v>
      </c>
      <c r="L189" s="151">
        <v>0</v>
      </c>
      <c r="M189" s="101">
        <f t="shared" si="19"/>
        <v>4</v>
      </c>
      <c r="N189" s="103">
        <f t="shared" si="20"/>
        <v>1</v>
      </c>
      <c r="O189" s="100">
        <f t="shared" si="28"/>
        <v>2112000</v>
      </c>
      <c r="P189" s="104"/>
      <c r="Q189" s="111"/>
    </row>
    <row r="190" spans="1:17" x14ac:dyDescent="0.25">
      <c r="A190" s="98">
        <v>186</v>
      </c>
      <c r="B190" s="120" t="s">
        <v>46</v>
      </c>
      <c r="C190" s="124" t="s">
        <v>87</v>
      </c>
      <c r="D190" s="115" t="s">
        <v>138</v>
      </c>
      <c r="E190" s="105">
        <v>4</v>
      </c>
      <c r="F190" s="100">
        <v>605000</v>
      </c>
      <c r="G190" s="100">
        <f t="shared" si="30"/>
        <v>2420000</v>
      </c>
      <c r="H190" s="92"/>
      <c r="I190" s="101">
        <v>0</v>
      </c>
      <c r="J190" s="147">
        <f t="shared" si="31"/>
        <v>4</v>
      </c>
      <c r="K190" s="102">
        <v>0</v>
      </c>
      <c r="L190" s="151">
        <v>0</v>
      </c>
      <c r="M190" s="101">
        <f t="shared" si="19"/>
        <v>4</v>
      </c>
      <c r="N190" s="103">
        <f t="shared" si="20"/>
        <v>1</v>
      </c>
      <c r="O190" s="100">
        <f t="shared" si="28"/>
        <v>2420000</v>
      </c>
      <c r="P190" s="104"/>
      <c r="Q190" s="111"/>
    </row>
    <row r="191" spans="1:17" x14ac:dyDescent="0.25">
      <c r="A191" s="98">
        <v>187</v>
      </c>
      <c r="B191" s="120" t="s">
        <v>46</v>
      </c>
      <c r="C191" s="124" t="s">
        <v>90</v>
      </c>
      <c r="D191" s="115" t="s">
        <v>138</v>
      </c>
      <c r="E191" s="105">
        <v>2</v>
      </c>
      <c r="F191" s="100">
        <v>9500000</v>
      </c>
      <c r="G191" s="100">
        <f t="shared" si="30"/>
        <v>19000000</v>
      </c>
      <c r="H191" s="92"/>
      <c r="I191" s="101">
        <v>0</v>
      </c>
      <c r="J191" s="147">
        <f t="shared" si="31"/>
        <v>2</v>
      </c>
      <c r="K191" s="102">
        <v>0</v>
      </c>
      <c r="L191" s="151">
        <v>0</v>
      </c>
      <c r="M191" s="101">
        <f t="shared" si="19"/>
        <v>2</v>
      </c>
      <c r="N191" s="103">
        <f t="shared" si="20"/>
        <v>1</v>
      </c>
      <c r="O191" s="100">
        <f t="shared" si="28"/>
        <v>19000000</v>
      </c>
      <c r="P191" s="104"/>
    </row>
    <row r="192" spans="1:17" x14ac:dyDescent="0.25">
      <c r="A192" s="98">
        <v>188</v>
      </c>
      <c r="B192" s="120" t="s">
        <v>46</v>
      </c>
      <c r="C192" s="124" t="s">
        <v>87</v>
      </c>
      <c r="D192" s="115" t="s">
        <v>138</v>
      </c>
      <c r="E192" s="144">
        <v>8</v>
      </c>
      <c r="F192" s="100">
        <v>748000.00000000012</v>
      </c>
      <c r="G192" s="100">
        <f t="shared" si="30"/>
        <v>5984000.0000000009</v>
      </c>
      <c r="H192" s="92"/>
      <c r="I192" s="101">
        <v>0</v>
      </c>
      <c r="J192" s="102">
        <v>0</v>
      </c>
      <c r="K192" s="102">
        <v>0</v>
      </c>
      <c r="L192" s="144">
        <v>8</v>
      </c>
      <c r="M192" s="101">
        <f t="shared" si="19"/>
        <v>8</v>
      </c>
      <c r="N192" s="103">
        <f t="shared" si="20"/>
        <v>1</v>
      </c>
      <c r="O192" s="100">
        <f t="shared" si="28"/>
        <v>5984000.0000000009</v>
      </c>
      <c r="P192" s="104"/>
      <c r="Q192" s="111"/>
    </row>
    <row r="193" spans="1:17" x14ac:dyDescent="0.25">
      <c r="A193" s="98">
        <v>189</v>
      </c>
      <c r="B193" s="120" t="s">
        <v>46</v>
      </c>
      <c r="C193" s="124" t="s">
        <v>87</v>
      </c>
      <c r="D193" s="115" t="s">
        <v>138</v>
      </c>
      <c r="E193" s="144">
        <v>16</v>
      </c>
      <c r="F193" s="100">
        <v>407000.00000000006</v>
      </c>
      <c r="G193" s="100">
        <f t="shared" si="30"/>
        <v>6512000.0000000009</v>
      </c>
      <c r="H193" s="92"/>
      <c r="I193" s="101">
        <v>0</v>
      </c>
      <c r="J193" s="102">
        <v>0</v>
      </c>
      <c r="K193" s="102">
        <v>0</v>
      </c>
      <c r="L193" s="144">
        <v>16</v>
      </c>
      <c r="M193" s="101">
        <f t="shared" si="19"/>
        <v>16</v>
      </c>
      <c r="N193" s="103">
        <f t="shared" si="20"/>
        <v>1</v>
      </c>
      <c r="O193" s="100">
        <f t="shared" si="28"/>
        <v>6512000.0000000009</v>
      </c>
      <c r="P193" s="104"/>
      <c r="Q193" s="111"/>
    </row>
    <row r="194" spans="1:17" x14ac:dyDescent="0.25">
      <c r="A194" s="98">
        <v>190</v>
      </c>
      <c r="B194" s="120" t="s">
        <v>46</v>
      </c>
      <c r="C194" s="124" t="s">
        <v>101</v>
      </c>
      <c r="D194" s="115" t="s">
        <v>138</v>
      </c>
      <c r="E194" s="146">
        <v>4</v>
      </c>
      <c r="F194" s="100">
        <v>8500000</v>
      </c>
      <c r="G194" s="100">
        <f t="shared" si="30"/>
        <v>34000000</v>
      </c>
      <c r="H194" s="92"/>
      <c r="I194" s="101">
        <v>0</v>
      </c>
      <c r="J194" s="102">
        <v>0</v>
      </c>
      <c r="K194" s="145">
        <v>4</v>
      </c>
      <c r="L194" s="151">
        <v>0</v>
      </c>
      <c r="M194" s="101">
        <f t="shared" si="19"/>
        <v>4</v>
      </c>
      <c r="N194" s="103">
        <f t="shared" si="20"/>
        <v>1</v>
      </c>
      <c r="O194" s="100">
        <f t="shared" si="28"/>
        <v>34000000</v>
      </c>
      <c r="P194" s="104"/>
    </row>
    <row r="195" spans="1:17" x14ac:dyDescent="0.25">
      <c r="A195" s="98">
        <v>191</v>
      </c>
      <c r="B195" s="120" t="s">
        <v>46</v>
      </c>
      <c r="C195" s="124" t="s">
        <v>87</v>
      </c>
      <c r="D195" s="115" t="s">
        <v>138</v>
      </c>
      <c r="E195" s="105">
        <v>16</v>
      </c>
      <c r="F195" s="100">
        <v>528000</v>
      </c>
      <c r="G195" s="100">
        <f t="shared" si="30"/>
        <v>8448000</v>
      </c>
      <c r="H195" s="92"/>
      <c r="I195" s="101">
        <v>0</v>
      </c>
      <c r="J195" s="147">
        <f t="shared" ref="J195:J200" si="32">E195</f>
        <v>16</v>
      </c>
      <c r="K195" s="102">
        <v>0</v>
      </c>
      <c r="L195" s="151">
        <v>0</v>
      </c>
      <c r="M195" s="101">
        <f t="shared" si="19"/>
        <v>16</v>
      </c>
      <c r="N195" s="103">
        <f t="shared" si="20"/>
        <v>1</v>
      </c>
      <c r="O195" s="100">
        <f t="shared" si="28"/>
        <v>8448000</v>
      </c>
      <c r="P195" s="104"/>
      <c r="Q195" s="111"/>
    </row>
    <row r="196" spans="1:17" x14ac:dyDescent="0.25">
      <c r="A196" s="98">
        <v>192</v>
      </c>
      <c r="B196" s="120" t="s">
        <v>46</v>
      </c>
      <c r="C196" s="124" t="s">
        <v>87</v>
      </c>
      <c r="D196" s="115" t="s">
        <v>138</v>
      </c>
      <c r="E196" s="105">
        <v>4</v>
      </c>
      <c r="F196" s="100">
        <v>605000</v>
      </c>
      <c r="G196" s="100">
        <f t="shared" si="30"/>
        <v>2420000</v>
      </c>
      <c r="H196" s="92"/>
      <c r="I196" s="101">
        <v>0</v>
      </c>
      <c r="J196" s="147">
        <f t="shared" si="32"/>
        <v>4</v>
      </c>
      <c r="K196" s="102">
        <v>0</v>
      </c>
      <c r="L196" s="151">
        <v>0</v>
      </c>
      <c r="M196" s="101">
        <f t="shared" si="19"/>
        <v>4</v>
      </c>
      <c r="N196" s="103">
        <f t="shared" si="20"/>
        <v>1</v>
      </c>
      <c r="O196" s="100">
        <f t="shared" si="28"/>
        <v>2420000</v>
      </c>
      <c r="P196" s="104"/>
      <c r="Q196" s="111"/>
    </row>
    <row r="197" spans="1:17" x14ac:dyDescent="0.25">
      <c r="A197" s="98">
        <v>193</v>
      </c>
      <c r="B197" s="120" t="s">
        <v>46</v>
      </c>
      <c r="C197" s="124" t="s">
        <v>90</v>
      </c>
      <c r="D197" s="115" t="s">
        <v>138</v>
      </c>
      <c r="E197" s="105">
        <v>1</v>
      </c>
      <c r="F197" s="100">
        <v>12500000</v>
      </c>
      <c r="G197" s="100">
        <f t="shared" si="30"/>
        <v>12500000</v>
      </c>
      <c r="H197" s="92"/>
      <c r="I197" s="101">
        <v>0</v>
      </c>
      <c r="J197" s="147">
        <f t="shared" si="32"/>
        <v>1</v>
      </c>
      <c r="K197" s="102">
        <v>0</v>
      </c>
      <c r="L197" s="102">
        <v>0</v>
      </c>
      <c r="M197" s="101">
        <f t="shared" si="19"/>
        <v>1</v>
      </c>
      <c r="N197" s="103">
        <f t="shared" si="20"/>
        <v>1</v>
      </c>
      <c r="O197" s="100">
        <f t="shared" si="28"/>
        <v>12500000</v>
      </c>
      <c r="P197" s="104"/>
    </row>
    <row r="198" spans="1:17" x14ac:dyDescent="0.25">
      <c r="A198" s="98">
        <v>194</v>
      </c>
      <c r="B198" s="120" t="s">
        <v>13</v>
      </c>
      <c r="C198" s="124" t="s">
        <v>87</v>
      </c>
      <c r="D198" s="115" t="s">
        <v>138</v>
      </c>
      <c r="E198" s="105">
        <v>4</v>
      </c>
      <c r="F198" s="100">
        <v>528000</v>
      </c>
      <c r="G198" s="100">
        <f t="shared" si="30"/>
        <v>2112000</v>
      </c>
      <c r="H198" s="92"/>
      <c r="I198" s="101">
        <v>0</v>
      </c>
      <c r="J198" s="147">
        <f t="shared" si="32"/>
        <v>4</v>
      </c>
      <c r="K198" s="102">
        <v>0</v>
      </c>
      <c r="L198" s="102">
        <v>0</v>
      </c>
      <c r="M198" s="101">
        <f t="shared" si="19"/>
        <v>4</v>
      </c>
      <c r="N198" s="103">
        <f t="shared" si="20"/>
        <v>1</v>
      </c>
      <c r="O198" s="100">
        <f t="shared" si="28"/>
        <v>2112000</v>
      </c>
      <c r="P198" s="104"/>
      <c r="Q198" s="111"/>
    </row>
    <row r="199" spans="1:17" x14ac:dyDescent="0.25">
      <c r="A199" s="98">
        <v>195</v>
      </c>
      <c r="B199" s="120" t="s">
        <v>13</v>
      </c>
      <c r="C199" s="124" t="s">
        <v>87</v>
      </c>
      <c r="D199" s="115" t="s">
        <v>138</v>
      </c>
      <c r="E199" s="105">
        <v>4</v>
      </c>
      <c r="F199" s="100">
        <v>605000</v>
      </c>
      <c r="G199" s="100">
        <f t="shared" si="30"/>
        <v>2420000</v>
      </c>
      <c r="H199" s="92"/>
      <c r="I199" s="101">
        <v>0</v>
      </c>
      <c r="J199" s="147">
        <f t="shared" si="32"/>
        <v>4</v>
      </c>
      <c r="K199" s="102">
        <v>0</v>
      </c>
      <c r="L199" s="102">
        <v>0</v>
      </c>
      <c r="M199" s="101">
        <f t="shared" ref="M199:M262" si="33">I199+J199+K199+L199</f>
        <v>4</v>
      </c>
      <c r="N199" s="103">
        <f t="shared" ref="N199:N262" si="34">M199/E199</f>
        <v>1</v>
      </c>
      <c r="O199" s="100">
        <f t="shared" si="28"/>
        <v>2420000</v>
      </c>
      <c r="P199" s="104"/>
      <c r="Q199" s="111"/>
    </row>
    <row r="200" spans="1:17" x14ac:dyDescent="0.25">
      <c r="A200" s="98">
        <v>196</v>
      </c>
      <c r="B200" s="120" t="s">
        <v>13</v>
      </c>
      <c r="C200" s="124" t="s">
        <v>90</v>
      </c>
      <c r="D200" s="115" t="s">
        <v>138</v>
      </c>
      <c r="E200" s="105">
        <v>2</v>
      </c>
      <c r="F200" s="100">
        <v>9500000</v>
      </c>
      <c r="G200" s="100">
        <f t="shared" si="30"/>
        <v>19000000</v>
      </c>
      <c r="H200" s="92"/>
      <c r="I200" s="101">
        <v>0</v>
      </c>
      <c r="J200" s="147">
        <f t="shared" si="32"/>
        <v>2</v>
      </c>
      <c r="K200" s="102">
        <v>0</v>
      </c>
      <c r="L200" s="102">
        <v>0</v>
      </c>
      <c r="M200" s="101">
        <f t="shared" si="33"/>
        <v>2</v>
      </c>
      <c r="N200" s="103">
        <f t="shared" si="34"/>
        <v>1</v>
      </c>
      <c r="O200" s="100">
        <f t="shared" si="28"/>
        <v>19000000</v>
      </c>
      <c r="P200" s="104"/>
    </row>
    <row r="201" spans="1:17" x14ac:dyDescent="0.25">
      <c r="A201" s="98">
        <v>197</v>
      </c>
      <c r="B201" s="120" t="s">
        <v>13</v>
      </c>
      <c r="C201" s="124" t="s">
        <v>87</v>
      </c>
      <c r="D201" s="115" t="s">
        <v>138</v>
      </c>
      <c r="E201" s="144">
        <v>16</v>
      </c>
      <c r="F201" s="100">
        <v>748000.00000000012</v>
      </c>
      <c r="G201" s="100">
        <f t="shared" si="30"/>
        <v>11968000.000000002</v>
      </c>
      <c r="H201" s="92"/>
      <c r="I201" s="101">
        <v>0</v>
      </c>
      <c r="J201" s="102">
        <v>0</v>
      </c>
      <c r="K201" s="102">
        <v>0</v>
      </c>
      <c r="L201" s="144">
        <v>16</v>
      </c>
      <c r="M201" s="101">
        <f t="shared" si="33"/>
        <v>16</v>
      </c>
      <c r="N201" s="103">
        <f t="shared" si="34"/>
        <v>1</v>
      </c>
      <c r="O201" s="100">
        <f t="shared" si="28"/>
        <v>11968000.000000002</v>
      </c>
      <c r="P201" s="104"/>
      <c r="Q201" s="111"/>
    </row>
    <row r="202" spans="1:17" x14ac:dyDescent="0.25">
      <c r="A202" s="98">
        <v>198</v>
      </c>
      <c r="B202" s="120" t="s">
        <v>13</v>
      </c>
      <c r="C202" s="124" t="s">
        <v>87</v>
      </c>
      <c r="D202" s="115" t="s">
        <v>138</v>
      </c>
      <c r="E202" s="144">
        <v>16</v>
      </c>
      <c r="F202" s="100">
        <v>407000.00000000006</v>
      </c>
      <c r="G202" s="100">
        <f t="shared" si="30"/>
        <v>6512000.0000000009</v>
      </c>
      <c r="H202" s="92"/>
      <c r="I202" s="101">
        <v>0</v>
      </c>
      <c r="J202" s="102">
        <v>0</v>
      </c>
      <c r="K202" s="102">
        <v>0</v>
      </c>
      <c r="L202" s="144">
        <v>16</v>
      </c>
      <c r="M202" s="101">
        <f t="shared" si="33"/>
        <v>16</v>
      </c>
      <c r="N202" s="103">
        <f t="shared" si="34"/>
        <v>1</v>
      </c>
      <c r="O202" s="100">
        <f t="shared" si="28"/>
        <v>6512000.0000000009</v>
      </c>
      <c r="P202" s="104"/>
      <c r="Q202" s="111"/>
    </row>
    <row r="203" spans="1:17" x14ac:dyDescent="0.25">
      <c r="A203" s="98">
        <v>199</v>
      </c>
      <c r="B203" s="120" t="s">
        <v>13</v>
      </c>
      <c r="C203" s="124" t="s">
        <v>87</v>
      </c>
      <c r="D203" s="115" t="s">
        <v>138</v>
      </c>
      <c r="E203" s="105">
        <v>8</v>
      </c>
      <c r="F203" s="100">
        <v>528000</v>
      </c>
      <c r="G203" s="100">
        <f t="shared" si="30"/>
        <v>4224000</v>
      </c>
      <c r="H203" s="92"/>
      <c r="I203" s="101">
        <v>0</v>
      </c>
      <c r="J203" s="147">
        <f t="shared" ref="J203:J205" si="35">E203</f>
        <v>8</v>
      </c>
      <c r="K203" s="102">
        <v>0</v>
      </c>
      <c r="L203" s="151">
        <v>0</v>
      </c>
      <c r="M203" s="101">
        <f t="shared" si="33"/>
        <v>8</v>
      </c>
      <c r="N203" s="103">
        <f t="shared" si="34"/>
        <v>1</v>
      </c>
      <c r="O203" s="100">
        <f t="shared" si="28"/>
        <v>4224000</v>
      </c>
      <c r="P203" s="104"/>
      <c r="Q203" s="111"/>
    </row>
    <row r="204" spans="1:17" x14ac:dyDescent="0.25">
      <c r="A204" s="98">
        <v>200</v>
      </c>
      <c r="B204" s="120" t="s">
        <v>13</v>
      </c>
      <c r="C204" s="124" t="s">
        <v>87</v>
      </c>
      <c r="D204" s="115" t="s">
        <v>138</v>
      </c>
      <c r="E204" s="105">
        <v>8</v>
      </c>
      <c r="F204" s="100">
        <v>605000</v>
      </c>
      <c r="G204" s="100">
        <f t="shared" si="30"/>
        <v>4840000</v>
      </c>
      <c r="H204" s="92"/>
      <c r="I204" s="101">
        <v>0</v>
      </c>
      <c r="J204" s="147">
        <f t="shared" si="35"/>
        <v>8</v>
      </c>
      <c r="K204" s="102">
        <v>0</v>
      </c>
      <c r="L204" s="151">
        <v>0</v>
      </c>
      <c r="M204" s="101">
        <f t="shared" si="33"/>
        <v>8</v>
      </c>
      <c r="N204" s="103">
        <f t="shared" si="34"/>
        <v>1</v>
      </c>
      <c r="O204" s="100">
        <f t="shared" si="28"/>
        <v>4840000</v>
      </c>
      <c r="P204" s="104"/>
      <c r="Q204" s="111"/>
    </row>
    <row r="205" spans="1:17" x14ac:dyDescent="0.25">
      <c r="A205" s="98">
        <v>201</v>
      </c>
      <c r="B205" s="120" t="s">
        <v>13</v>
      </c>
      <c r="C205" s="124" t="s">
        <v>90</v>
      </c>
      <c r="D205" s="115" t="s">
        <v>138</v>
      </c>
      <c r="E205" s="105">
        <v>2</v>
      </c>
      <c r="F205" s="100">
        <v>9500000</v>
      </c>
      <c r="G205" s="100">
        <f t="shared" si="30"/>
        <v>19000000</v>
      </c>
      <c r="H205" s="92"/>
      <c r="I205" s="101">
        <v>0</v>
      </c>
      <c r="J205" s="147">
        <f t="shared" si="35"/>
        <v>2</v>
      </c>
      <c r="K205" s="102">
        <v>0</v>
      </c>
      <c r="L205" s="151">
        <v>0</v>
      </c>
      <c r="M205" s="101">
        <f t="shared" si="33"/>
        <v>2</v>
      </c>
      <c r="N205" s="103">
        <f t="shared" si="34"/>
        <v>1</v>
      </c>
      <c r="O205" s="100">
        <f t="shared" si="28"/>
        <v>19000000</v>
      </c>
      <c r="P205" s="104"/>
    </row>
    <row r="206" spans="1:17" x14ac:dyDescent="0.25">
      <c r="A206" s="98">
        <v>202</v>
      </c>
      <c r="B206" s="120" t="s">
        <v>13</v>
      </c>
      <c r="C206" s="124" t="s">
        <v>87</v>
      </c>
      <c r="D206" s="115" t="s">
        <v>138</v>
      </c>
      <c r="E206" s="144">
        <v>24</v>
      </c>
      <c r="F206" s="100">
        <v>748000.00000000012</v>
      </c>
      <c r="G206" s="100">
        <f t="shared" si="30"/>
        <v>17952000.000000004</v>
      </c>
      <c r="H206" s="92"/>
      <c r="I206" s="101">
        <v>0</v>
      </c>
      <c r="J206" s="102">
        <v>0</v>
      </c>
      <c r="K206" s="102">
        <v>0</v>
      </c>
      <c r="L206" s="144">
        <v>24</v>
      </c>
      <c r="M206" s="101">
        <f t="shared" si="33"/>
        <v>24</v>
      </c>
      <c r="N206" s="103">
        <f t="shared" si="34"/>
        <v>1</v>
      </c>
      <c r="O206" s="100">
        <f t="shared" si="28"/>
        <v>17952000.000000004</v>
      </c>
      <c r="P206" s="104"/>
      <c r="Q206" s="111"/>
    </row>
    <row r="207" spans="1:17" x14ac:dyDescent="0.25">
      <c r="A207" s="98">
        <v>203</v>
      </c>
      <c r="B207" s="120" t="s">
        <v>13</v>
      </c>
      <c r="C207" s="124" t="s">
        <v>87</v>
      </c>
      <c r="D207" s="115" t="s">
        <v>138</v>
      </c>
      <c r="E207" s="144">
        <v>16</v>
      </c>
      <c r="F207" s="100">
        <v>407000.00000000006</v>
      </c>
      <c r="G207" s="100">
        <f t="shared" si="30"/>
        <v>6512000.0000000009</v>
      </c>
      <c r="H207" s="92"/>
      <c r="I207" s="101">
        <v>0</v>
      </c>
      <c r="J207" s="102">
        <v>0</v>
      </c>
      <c r="K207" s="102">
        <v>0</v>
      </c>
      <c r="L207" s="144">
        <v>16</v>
      </c>
      <c r="M207" s="101">
        <f t="shared" si="33"/>
        <v>16</v>
      </c>
      <c r="N207" s="103">
        <f t="shared" si="34"/>
        <v>1</v>
      </c>
      <c r="O207" s="100">
        <f>M207*F207</f>
        <v>6512000.0000000009</v>
      </c>
      <c r="P207" s="104"/>
      <c r="Q207" s="111"/>
    </row>
    <row r="208" spans="1:17" x14ac:dyDescent="0.25">
      <c r="A208" s="98">
        <v>204</v>
      </c>
      <c r="B208" s="120" t="s">
        <v>13</v>
      </c>
      <c r="C208" s="124" t="s">
        <v>87</v>
      </c>
      <c r="D208" s="115" t="s">
        <v>138</v>
      </c>
      <c r="E208" s="105">
        <v>4</v>
      </c>
      <c r="F208" s="100">
        <v>528000</v>
      </c>
      <c r="G208" s="100">
        <f t="shared" si="30"/>
        <v>2112000</v>
      </c>
      <c r="H208" s="92"/>
      <c r="I208" s="101">
        <v>0</v>
      </c>
      <c r="J208" s="147">
        <f t="shared" ref="J208:J210" si="36">E208</f>
        <v>4</v>
      </c>
      <c r="K208" s="102">
        <v>0</v>
      </c>
      <c r="L208" s="151">
        <v>0</v>
      </c>
      <c r="M208" s="101">
        <f t="shared" si="33"/>
        <v>4</v>
      </c>
      <c r="N208" s="103">
        <f t="shared" si="34"/>
        <v>1</v>
      </c>
      <c r="O208" s="100">
        <f t="shared" ref="O208:O210" si="37">M208*F208</f>
        <v>2112000</v>
      </c>
      <c r="P208" s="104"/>
      <c r="Q208" s="111"/>
    </row>
    <row r="209" spans="1:17" x14ac:dyDescent="0.25">
      <c r="A209" s="98">
        <v>205</v>
      </c>
      <c r="B209" s="120" t="s">
        <v>13</v>
      </c>
      <c r="C209" s="124" t="s">
        <v>87</v>
      </c>
      <c r="D209" s="115" t="s">
        <v>138</v>
      </c>
      <c r="E209" s="105">
        <v>4</v>
      </c>
      <c r="F209" s="100">
        <v>605000</v>
      </c>
      <c r="G209" s="100">
        <f t="shared" si="30"/>
        <v>2420000</v>
      </c>
      <c r="H209" s="92"/>
      <c r="I209" s="101">
        <v>0</v>
      </c>
      <c r="J209" s="147">
        <f t="shared" si="36"/>
        <v>4</v>
      </c>
      <c r="K209" s="102">
        <v>0</v>
      </c>
      <c r="L209" s="151">
        <v>0</v>
      </c>
      <c r="M209" s="101">
        <f t="shared" si="33"/>
        <v>4</v>
      </c>
      <c r="N209" s="103">
        <f t="shared" si="34"/>
        <v>1</v>
      </c>
      <c r="O209" s="100">
        <f t="shared" si="37"/>
        <v>2420000</v>
      </c>
      <c r="P209" s="104"/>
      <c r="Q209" s="111"/>
    </row>
    <row r="210" spans="1:17" x14ac:dyDescent="0.25">
      <c r="A210" s="98">
        <v>206</v>
      </c>
      <c r="B210" s="120" t="s">
        <v>13</v>
      </c>
      <c r="C210" s="124" t="s">
        <v>90</v>
      </c>
      <c r="D210" s="115" t="s">
        <v>138</v>
      </c>
      <c r="E210" s="105">
        <v>2</v>
      </c>
      <c r="F210" s="100">
        <v>9500000</v>
      </c>
      <c r="G210" s="100">
        <f t="shared" si="30"/>
        <v>19000000</v>
      </c>
      <c r="H210" s="92"/>
      <c r="I210" s="101">
        <v>0</v>
      </c>
      <c r="J210" s="147">
        <f t="shared" si="36"/>
        <v>2</v>
      </c>
      <c r="K210" s="102">
        <v>0</v>
      </c>
      <c r="L210" s="151">
        <v>0</v>
      </c>
      <c r="M210" s="101">
        <f t="shared" si="33"/>
        <v>2</v>
      </c>
      <c r="N210" s="103">
        <f t="shared" si="34"/>
        <v>1</v>
      </c>
      <c r="O210" s="100">
        <f t="shared" si="37"/>
        <v>19000000</v>
      </c>
      <c r="P210" s="104"/>
    </row>
    <row r="211" spans="1:17" x14ac:dyDescent="0.25">
      <c r="A211" s="98">
        <v>207</v>
      </c>
      <c r="B211" s="120" t="s">
        <v>13</v>
      </c>
      <c r="C211" s="124" t="s">
        <v>87</v>
      </c>
      <c r="D211" s="115" t="s">
        <v>138</v>
      </c>
      <c r="E211" s="144">
        <v>8</v>
      </c>
      <c r="F211" s="100">
        <v>748000.00000000012</v>
      </c>
      <c r="G211" s="100">
        <f t="shared" si="21"/>
        <v>5984000.0000000009</v>
      </c>
      <c r="H211" s="92"/>
      <c r="I211" s="101">
        <v>0</v>
      </c>
      <c r="J211" s="102">
        <v>0</v>
      </c>
      <c r="K211" s="102">
        <v>0</v>
      </c>
      <c r="L211" s="144">
        <v>8</v>
      </c>
      <c r="M211" s="101">
        <f t="shared" si="33"/>
        <v>8</v>
      </c>
      <c r="N211" s="103">
        <f t="shared" si="34"/>
        <v>1</v>
      </c>
      <c r="O211" s="100">
        <f t="shared" ref="O211:O212" si="38">M211*F211</f>
        <v>5984000.0000000009</v>
      </c>
      <c r="P211" s="104"/>
      <c r="Q211" s="111"/>
    </row>
    <row r="212" spans="1:17" x14ac:dyDescent="0.25">
      <c r="A212" s="98">
        <v>208</v>
      </c>
      <c r="B212" s="120" t="s">
        <v>13</v>
      </c>
      <c r="C212" s="124" t="s">
        <v>87</v>
      </c>
      <c r="D212" s="115" t="s">
        <v>138</v>
      </c>
      <c r="E212" s="144">
        <v>16</v>
      </c>
      <c r="F212" s="100">
        <v>407000.00000000006</v>
      </c>
      <c r="G212" s="100">
        <f t="shared" si="21"/>
        <v>6512000.0000000009</v>
      </c>
      <c r="H212" s="92"/>
      <c r="I212" s="101">
        <v>0</v>
      </c>
      <c r="J212" s="102">
        <v>0</v>
      </c>
      <c r="K212" s="102">
        <v>0</v>
      </c>
      <c r="L212" s="144">
        <v>16</v>
      </c>
      <c r="M212" s="101">
        <f t="shared" si="33"/>
        <v>16</v>
      </c>
      <c r="N212" s="103">
        <f t="shared" si="34"/>
        <v>1</v>
      </c>
      <c r="O212" s="100">
        <f t="shared" si="38"/>
        <v>6512000.0000000009</v>
      </c>
      <c r="P212" s="104"/>
      <c r="Q212" s="111"/>
    </row>
    <row r="213" spans="1:17" x14ac:dyDescent="0.25">
      <c r="A213" s="98">
        <v>209</v>
      </c>
      <c r="B213" s="120" t="s">
        <v>13</v>
      </c>
      <c r="C213" s="124" t="s">
        <v>87</v>
      </c>
      <c r="D213" s="115" t="s">
        <v>138</v>
      </c>
      <c r="E213" s="105">
        <v>4</v>
      </c>
      <c r="F213" s="100">
        <v>528000</v>
      </c>
      <c r="G213" s="100">
        <f>F213*E213</f>
        <v>2112000</v>
      </c>
      <c r="H213" s="92"/>
      <c r="I213" s="101">
        <v>0</v>
      </c>
      <c r="J213" s="147">
        <f t="shared" ref="J213:J215" si="39">E213</f>
        <v>4</v>
      </c>
      <c r="K213" s="102">
        <v>0</v>
      </c>
      <c r="L213" s="151">
        <v>0</v>
      </c>
      <c r="M213" s="101">
        <f t="shared" si="33"/>
        <v>4</v>
      </c>
      <c r="N213" s="103">
        <f t="shared" si="34"/>
        <v>1</v>
      </c>
      <c r="O213" s="100">
        <f t="shared" ref="O213:O258" si="40">M213*F213</f>
        <v>2112000</v>
      </c>
      <c r="P213" s="104"/>
      <c r="Q213" s="111"/>
    </row>
    <row r="214" spans="1:17" x14ac:dyDescent="0.25">
      <c r="A214" s="98">
        <v>210</v>
      </c>
      <c r="B214" s="120" t="s">
        <v>13</v>
      </c>
      <c r="C214" s="124" t="s">
        <v>87</v>
      </c>
      <c r="D214" s="115" t="s">
        <v>138</v>
      </c>
      <c r="E214" s="105">
        <v>4</v>
      </c>
      <c r="F214" s="100">
        <v>605000</v>
      </c>
      <c r="G214" s="100">
        <f t="shared" ref="G214:G262" si="41">F214*E214</f>
        <v>2420000</v>
      </c>
      <c r="H214" s="92"/>
      <c r="I214" s="101">
        <v>0</v>
      </c>
      <c r="J214" s="147">
        <f t="shared" si="39"/>
        <v>4</v>
      </c>
      <c r="K214" s="102">
        <v>0</v>
      </c>
      <c r="L214" s="151">
        <v>0</v>
      </c>
      <c r="M214" s="101">
        <f t="shared" si="33"/>
        <v>4</v>
      </c>
      <c r="N214" s="103">
        <f t="shared" si="34"/>
        <v>1</v>
      </c>
      <c r="O214" s="100">
        <f t="shared" si="40"/>
        <v>2420000</v>
      </c>
      <c r="P214" s="104"/>
      <c r="Q214" s="111"/>
    </row>
    <row r="215" spans="1:17" x14ac:dyDescent="0.25">
      <c r="A215" s="98">
        <v>211</v>
      </c>
      <c r="B215" s="120" t="s">
        <v>13</v>
      </c>
      <c r="C215" s="124" t="s">
        <v>90</v>
      </c>
      <c r="D215" s="115" t="s">
        <v>138</v>
      </c>
      <c r="E215" s="105">
        <v>2</v>
      </c>
      <c r="F215" s="100">
        <v>9500000</v>
      </c>
      <c r="G215" s="100">
        <f t="shared" si="41"/>
        <v>19000000</v>
      </c>
      <c r="H215" s="92"/>
      <c r="I215" s="101">
        <v>0</v>
      </c>
      <c r="J215" s="147">
        <f t="shared" si="39"/>
        <v>2</v>
      </c>
      <c r="K215" s="102">
        <v>0</v>
      </c>
      <c r="L215" s="151">
        <v>0</v>
      </c>
      <c r="M215" s="101">
        <f t="shared" si="33"/>
        <v>2</v>
      </c>
      <c r="N215" s="103">
        <f t="shared" si="34"/>
        <v>1</v>
      </c>
      <c r="O215" s="100">
        <f t="shared" si="40"/>
        <v>19000000</v>
      </c>
      <c r="P215" s="104"/>
    </row>
    <row r="216" spans="1:17" x14ac:dyDescent="0.25">
      <c r="A216" s="98">
        <v>212</v>
      </c>
      <c r="B216" s="120" t="s">
        <v>13</v>
      </c>
      <c r="C216" s="124" t="s">
        <v>87</v>
      </c>
      <c r="D216" s="115" t="s">
        <v>138</v>
      </c>
      <c r="E216" s="144">
        <v>16</v>
      </c>
      <c r="F216" s="100">
        <v>407000.00000000006</v>
      </c>
      <c r="G216" s="100">
        <f t="shared" si="41"/>
        <v>6512000.0000000009</v>
      </c>
      <c r="H216" s="92"/>
      <c r="I216" s="101">
        <v>0</v>
      </c>
      <c r="J216" s="102">
        <v>0</v>
      </c>
      <c r="K216" s="102">
        <v>0</v>
      </c>
      <c r="L216" s="144">
        <v>16</v>
      </c>
      <c r="M216" s="101">
        <f t="shared" si="33"/>
        <v>16</v>
      </c>
      <c r="N216" s="103">
        <f t="shared" si="34"/>
        <v>1</v>
      </c>
      <c r="O216" s="100">
        <f t="shared" si="40"/>
        <v>6512000.0000000009</v>
      </c>
      <c r="P216" s="104"/>
      <c r="Q216" s="111"/>
    </row>
    <row r="217" spans="1:17" x14ac:dyDescent="0.25">
      <c r="A217" s="98">
        <v>213</v>
      </c>
      <c r="B217" s="120" t="s">
        <v>13</v>
      </c>
      <c r="C217" s="124" t="s">
        <v>101</v>
      </c>
      <c r="D217" s="115" t="s">
        <v>138</v>
      </c>
      <c r="E217" s="146">
        <v>4</v>
      </c>
      <c r="F217" s="100">
        <v>8500000</v>
      </c>
      <c r="G217" s="100">
        <f t="shared" si="41"/>
        <v>34000000</v>
      </c>
      <c r="H217" s="92"/>
      <c r="I217" s="101">
        <v>0</v>
      </c>
      <c r="J217" s="102">
        <v>0</v>
      </c>
      <c r="K217" s="145">
        <v>4</v>
      </c>
      <c r="L217" s="151">
        <v>0</v>
      </c>
      <c r="M217" s="101">
        <f t="shared" si="33"/>
        <v>4</v>
      </c>
      <c r="N217" s="103">
        <f t="shared" si="34"/>
        <v>1</v>
      </c>
      <c r="O217" s="100">
        <f t="shared" si="40"/>
        <v>34000000</v>
      </c>
      <c r="P217" s="104"/>
    </row>
    <row r="218" spans="1:17" x14ac:dyDescent="0.25">
      <c r="A218" s="98">
        <v>214</v>
      </c>
      <c r="B218" s="120" t="s">
        <v>13</v>
      </c>
      <c r="C218" s="124" t="s">
        <v>87</v>
      </c>
      <c r="D218" s="115" t="s">
        <v>138</v>
      </c>
      <c r="E218" s="105">
        <v>16</v>
      </c>
      <c r="F218" s="100">
        <v>528000</v>
      </c>
      <c r="G218" s="100">
        <f t="shared" si="41"/>
        <v>8448000</v>
      </c>
      <c r="H218" s="92"/>
      <c r="I218" s="101">
        <v>0</v>
      </c>
      <c r="J218" s="147">
        <f t="shared" ref="J218:J220" si="42">E218</f>
        <v>16</v>
      </c>
      <c r="K218" s="102">
        <v>0</v>
      </c>
      <c r="L218" s="151">
        <v>0</v>
      </c>
      <c r="M218" s="101">
        <f t="shared" si="33"/>
        <v>16</v>
      </c>
      <c r="N218" s="103">
        <f t="shared" si="34"/>
        <v>1</v>
      </c>
      <c r="O218" s="100">
        <f t="shared" si="40"/>
        <v>8448000</v>
      </c>
      <c r="P218" s="104"/>
      <c r="Q218" s="111"/>
    </row>
    <row r="219" spans="1:17" x14ac:dyDescent="0.25">
      <c r="A219" s="98">
        <v>215</v>
      </c>
      <c r="B219" s="120" t="s">
        <v>13</v>
      </c>
      <c r="C219" s="124" t="s">
        <v>87</v>
      </c>
      <c r="D219" s="115" t="s">
        <v>138</v>
      </c>
      <c r="E219" s="105">
        <v>4</v>
      </c>
      <c r="F219" s="100">
        <v>605000</v>
      </c>
      <c r="G219" s="100">
        <f t="shared" si="41"/>
        <v>2420000</v>
      </c>
      <c r="H219" s="92"/>
      <c r="I219" s="101">
        <v>0</v>
      </c>
      <c r="J219" s="147">
        <f t="shared" si="42"/>
        <v>4</v>
      </c>
      <c r="K219" s="102">
        <v>0</v>
      </c>
      <c r="L219" s="151">
        <v>0</v>
      </c>
      <c r="M219" s="101">
        <f t="shared" si="33"/>
        <v>4</v>
      </c>
      <c r="N219" s="103">
        <f t="shared" si="34"/>
        <v>1</v>
      </c>
      <c r="O219" s="100">
        <f t="shared" si="40"/>
        <v>2420000</v>
      </c>
      <c r="P219" s="104"/>
      <c r="Q219" s="111"/>
    </row>
    <row r="220" spans="1:17" x14ac:dyDescent="0.25">
      <c r="A220" s="98">
        <v>216</v>
      </c>
      <c r="B220" s="120" t="s">
        <v>13</v>
      </c>
      <c r="C220" s="124" t="s">
        <v>90</v>
      </c>
      <c r="D220" s="115" t="s">
        <v>138</v>
      </c>
      <c r="E220" s="105">
        <v>1</v>
      </c>
      <c r="F220" s="100">
        <v>12500000</v>
      </c>
      <c r="G220" s="100">
        <f t="shared" si="41"/>
        <v>12500000</v>
      </c>
      <c r="H220" s="92"/>
      <c r="I220" s="101">
        <v>0</v>
      </c>
      <c r="J220" s="147">
        <f t="shared" si="42"/>
        <v>1</v>
      </c>
      <c r="K220" s="102">
        <v>0</v>
      </c>
      <c r="L220" s="151">
        <v>0</v>
      </c>
      <c r="M220" s="101">
        <f t="shared" si="33"/>
        <v>1</v>
      </c>
      <c r="N220" s="103">
        <f t="shared" si="34"/>
        <v>1</v>
      </c>
      <c r="O220" s="100">
        <f t="shared" si="40"/>
        <v>12500000</v>
      </c>
      <c r="P220" s="104"/>
    </row>
    <row r="221" spans="1:17" x14ac:dyDescent="0.25">
      <c r="A221" s="128">
        <v>217</v>
      </c>
      <c r="B221" s="129" t="s">
        <v>51</v>
      </c>
      <c r="C221" s="130" t="s">
        <v>110</v>
      </c>
      <c r="D221" s="131" t="s">
        <v>138</v>
      </c>
      <c r="E221" s="139">
        <v>2</v>
      </c>
      <c r="F221" s="133">
        <v>5500000</v>
      </c>
      <c r="G221" s="133">
        <f t="shared" si="41"/>
        <v>11000000</v>
      </c>
      <c r="H221" s="134"/>
      <c r="I221" s="135">
        <v>0</v>
      </c>
      <c r="J221" s="136">
        <v>0</v>
      </c>
      <c r="K221" s="136">
        <v>0</v>
      </c>
      <c r="L221" s="139">
        <v>2</v>
      </c>
      <c r="M221" s="135">
        <f t="shared" si="33"/>
        <v>2</v>
      </c>
      <c r="N221" s="137">
        <f t="shared" si="34"/>
        <v>1</v>
      </c>
      <c r="O221" s="133">
        <f t="shared" si="40"/>
        <v>11000000</v>
      </c>
      <c r="P221" s="104"/>
    </row>
    <row r="222" spans="1:17" x14ac:dyDescent="0.25">
      <c r="A222" s="98">
        <v>218</v>
      </c>
      <c r="B222" s="120" t="s">
        <v>51</v>
      </c>
      <c r="C222" s="124" t="s">
        <v>113</v>
      </c>
      <c r="D222" s="115" t="s">
        <v>138</v>
      </c>
      <c r="E222" s="105">
        <v>2</v>
      </c>
      <c r="F222" s="100">
        <v>85000000</v>
      </c>
      <c r="G222" s="100">
        <f t="shared" ref="G222:G238" si="43">F222*E222</f>
        <v>170000000</v>
      </c>
      <c r="H222" s="92"/>
      <c r="I222" s="101">
        <v>0</v>
      </c>
      <c r="J222" s="147">
        <f t="shared" ref="J222:J225" si="44">E222</f>
        <v>2</v>
      </c>
      <c r="K222" s="102">
        <v>0</v>
      </c>
      <c r="L222" s="151">
        <v>0</v>
      </c>
      <c r="M222" s="101">
        <f t="shared" si="33"/>
        <v>2</v>
      </c>
      <c r="N222" s="103">
        <f t="shared" si="34"/>
        <v>1</v>
      </c>
      <c r="O222" s="100">
        <f t="shared" ref="O222:O234" si="45">M222*F222</f>
        <v>170000000</v>
      </c>
      <c r="P222" s="104"/>
    </row>
    <row r="223" spans="1:17" x14ac:dyDescent="0.25">
      <c r="A223" s="98">
        <v>219</v>
      </c>
      <c r="B223" s="120" t="s">
        <v>51</v>
      </c>
      <c r="C223" s="124" t="s">
        <v>87</v>
      </c>
      <c r="D223" s="115" t="s">
        <v>138</v>
      </c>
      <c r="E223" s="105">
        <v>4</v>
      </c>
      <c r="F223" s="100">
        <v>528000</v>
      </c>
      <c r="G223" s="100">
        <f t="shared" si="43"/>
        <v>2112000</v>
      </c>
      <c r="H223" s="92"/>
      <c r="I223" s="101">
        <v>0</v>
      </c>
      <c r="J223" s="147">
        <f t="shared" si="44"/>
        <v>4</v>
      </c>
      <c r="K223" s="102">
        <v>0</v>
      </c>
      <c r="L223" s="151">
        <v>0</v>
      </c>
      <c r="M223" s="101">
        <f t="shared" si="33"/>
        <v>4</v>
      </c>
      <c r="N223" s="103">
        <f t="shared" si="34"/>
        <v>1</v>
      </c>
      <c r="O223" s="100">
        <f t="shared" si="45"/>
        <v>2112000</v>
      </c>
      <c r="P223" s="104"/>
      <c r="Q223" s="111"/>
    </row>
    <row r="224" spans="1:17" x14ac:dyDescent="0.25">
      <c r="A224" s="98">
        <v>220</v>
      </c>
      <c r="B224" s="120" t="s">
        <v>51</v>
      </c>
      <c r="C224" s="124" t="s">
        <v>87</v>
      </c>
      <c r="D224" s="115" t="s">
        <v>138</v>
      </c>
      <c r="E224" s="105">
        <v>4</v>
      </c>
      <c r="F224" s="100">
        <v>605000</v>
      </c>
      <c r="G224" s="100">
        <f t="shared" si="43"/>
        <v>2420000</v>
      </c>
      <c r="H224" s="92"/>
      <c r="I224" s="101">
        <v>0</v>
      </c>
      <c r="J224" s="147">
        <f t="shared" si="44"/>
        <v>4</v>
      </c>
      <c r="K224" s="102">
        <v>0</v>
      </c>
      <c r="L224" s="151">
        <v>0</v>
      </c>
      <c r="M224" s="101">
        <f t="shared" si="33"/>
        <v>4</v>
      </c>
      <c r="N224" s="103">
        <f t="shared" si="34"/>
        <v>1</v>
      </c>
      <c r="O224" s="100">
        <f t="shared" si="45"/>
        <v>2420000</v>
      </c>
      <c r="P224" s="104"/>
      <c r="Q224" s="111"/>
    </row>
    <row r="225" spans="1:17" x14ac:dyDescent="0.25">
      <c r="A225" s="98">
        <v>221</v>
      </c>
      <c r="B225" s="120" t="s">
        <v>51</v>
      </c>
      <c r="C225" s="124" t="s">
        <v>90</v>
      </c>
      <c r="D225" s="115" t="s">
        <v>138</v>
      </c>
      <c r="E225" s="105">
        <v>2</v>
      </c>
      <c r="F225" s="100">
        <v>9500000</v>
      </c>
      <c r="G225" s="100">
        <f t="shared" si="43"/>
        <v>19000000</v>
      </c>
      <c r="H225" s="92"/>
      <c r="I225" s="101">
        <v>0</v>
      </c>
      <c r="J225" s="147">
        <f t="shared" si="44"/>
        <v>2</v>
      </c>
      <c r="K225" s="102">
        <v>0</v>
      </c>
      <c r="L225" s="151">
        <v>0</v>
      </c>
      <c r="M225" s="101">
        <f t="shared" si="33"/>
        <v>2</v>
      </c>
      <c r="N225" s="103">
        <f t="shared" si="34"/>
        <v>1</v>
      </c>
      <c r="O225" s="100">
        <f t="shared" si="45"/>
        <v>19000000</v>
      </c>
      <c r="P225" s="104"/>
    </row>
    <row r="226" spans="1:17" x14ac:dyDescent="0.25">
      <c r="A226" s="98">
        <v>222</v>
      </c>
      <c r="B226" s="120" t="s">
        <v>51</v>
      </c>
      <c r="C226" s="124" t="s">
        <v>87</v>
      </c>
      <c r="D226" s="115" t="s">
        <v>138</v>
      </c>
      <c r="E226" s="144">
        <v>16</v>
      </c>
      <c r="F226" s="100">
        <v>748000.00000000012</v>
      </c>
      <c r="G226" s="100">
        <f t="shared" si="43"/>
        <v>11968000.000000002</v>
      </c>
      <c r="H226" s="92"/>
      <c r="I226" s="101">
        <v>0</v>
      </c>
      <c r="J226" s="102">
        <v>0</v>
      </c>
      <c r="K226" s="102">
        <v>0</v>
      </c>
      <c r="L226" s="144">
        <v>16</v>
      </c>
      <c r="M226" s="101">
        <f t="shared" si="33"/>
        <v>16</v>
      </c>
      <c r="N226" s="103">
        <f t="shared" si="34"/>
        <v>1</v>
      </c>
      <c r="O226" s="100">
        <f t="shared" si="45"/>
        <v>11968000.000000002</v>
      </c>
      <c r="P226" s="104"/>
      <c r="Q226" s="111"/>
    </row>
    <row r="227" spans="1:17" x14ac:dyDescent="0.25">
      <c r="A227" s="98">
        <v>223</v>
      </c>
      <c r="B227" s="120" t="s">
        <v>51</v>
      </c>
      <c r="C227" s="124" t="s">
        <v>87</v>
      </c>
      <c r="D227" s="115" t="s">
        <v>138</v>
      </c>
      <c r="E227" s="144">
        <v>16</v>
      </c>
      <c r="F227" s="100">
        <v>407000.00000000006</v>
      </c>
      <c r="G227" s="100">
        <f t="shared" si="43"/>
        <v>6512000.0000000009</v>
      </c>
      <c r="H227" s="92"/>
      <c r="I227" s="101">
        <v>0</v>
      </c>
      <c r="J227" s="102">
        <v>0</v>
      </c>
      <c r="K227" s="102">
        <v>0</v>
      </c>
      <c r="L227" s="144">
        <v>16</v>
      </c>
      <c r="M227" s="101">
        <f t="shared" si="33"/>
        <v>16</v>
      </c>
      <c r="N227" s="103">
        <f t="shared" si="34"/>
        <v>1</v>
      </c>
      <c r="O227" s="100">
        <f t="shared" si="45"/>
        <v>6512000.0000000009</v>
      </c>
      <c r="P227" s="104"/>
      <c r="Q227" s="111"/>
    </row>
    <row r="228" spans="1:17" s="138" customFormat="1" x14ac:dyDescent="0.25">
      <c r="A228" s="128">
        <v>224</v>
      </c>
      <c r="B228" s="129" t="s">
        <v>51</v>
      </c>
      <c r="C228" s="130" t="s">
        <v>110</v>
      </c>
      <c r="D228" s="131" t="s">
        <v>138</v>
      </c>
      <c r="E228" s="139">
        <v>2</v>
      </c>
      <c r="F228" s="133">
        <v>58000000</v>
      </c>
      <c r="G228" s="133">
        <f t="shared" si="43"/>
        <v>116000000</v>
      </c>
      <c r="H228" s="134"/>
      <c r="I228" s="135">
        <v>0</v>
      </c>
      <c r="J228" s="136">
        <v>0</v>
      </c>
      <c r="K228" s="136">
        <v>0</v>
      </c>
      <c r="L228" s="136">
        <v>0</v>
      </c>
      <c r="M228" s="135">
        <f t="shared" si="33"/>
        <v>0</v>
      </c>
      <c r="N228" s="137">
        <f t="shared" si="34"/>
        <v>0</v>
      </c>
      <c r="O228" s="133">
        <f t="shared" si="45"/>
        <v>0</v>
      </c>
      <c r="P228" s="140"/>
    </row>
    <row r="229" spans="1:17" x14ac:dyDescent="0.25">
      <c r="A229" s="98">
        <v>225</v>
      </c>
      <c r="B229" s="120" t="s">
        <v>51</v>
      </c>
      <c r="C229" s="124" t="s">
        <v>113</v>
      </c>
      <c r="D229" s="115" t="s">
        <v>138</v>
      </c>
      <c r="E229" s="105">
        <v>2</v>
      </c>
      <c r="F229" s="100">
        <v>85000000</v>
      </c>
      <c r="G229" s="100">
        <f t="shared" si="43"/>
        <v>170000000</v>
      </c>
      <c r="H229" s="92"/>
      <c r="I229" s="101">
        <v>0</v>
      </c>
      <c r="J229" s="147">
        <f t="shared" ref="J229:J232" si="46">E229</f>
        <v>2</v>
      </c>
      <c r="K229" s="102">
        <v>0</v>
      </c>
      <c r="L229" s="102">
        <v>0</v>
      </c>
      <c r="M229" s="101">
        <f t="shared" si="33"/>
        <v>2</v>
      </c>
      <c r="N229" s="103">
        <f t="shared" si="34"/>
        <v>1</v>
      </c>
      <c r="O229" s="100">
        <f t="shared" si="45"/>
        <v>170000000</v>
      </c>
      <c r="P229" s="104"/>
    </row>
    <row r="230" spans="1:17" x14ac:dyDescent="0.25">
      <c r="A230" s="98">
        <v>226</v>
      </c>
      <c r="B230" s="120" t="s">
        <v>51</v>
      </c>
      <c r="C230" s="124" t="s">
        <v>87</v>
      </c>
      <c r="D230" s="115" t="s">
        <v>138</v>
      </c>
      <c r="E230" s="105">
        <v>8</v>
      </c>
      <c r="F230" s="100">
        <v>528000</v>
      </c>
      <c r="G230" s="100">
        <f t="shared" si="43"/>
        <v>4224000</v>
      </c>
      <c r="H230" s="92"/>
      <c r="I230" s="101">
        <v>0</v>
      </c>
      <c r="J230" s="147">
        <f t="shared" si="46"/>
        <v>8</v>
      </c>
      <c r="K230" s="102">
        <v>0</v>
      </c>
      <c r="L230" s="102">
        <v>0</v>
      </c>
      <c r="M230" s="101">
        <f t="shared" si="33"/>
        <v>8</v>
      </c>
      <c r="N230" s="103">
        <f t="shared" si="34"/>
        <v>1</v>
      </c>
      <c r="O230" s="100">
        <f t="shared" si="45"/>
        <v>4224000</v>
      </c>
      <c r="P230" s="104"/>
      <c r="Q230" s="111"/>
    </row>
    <row r="231" spans="1:17" x14ac:dyDescent="0.25">
      <c r="A231" s="98">
        <v>227</v>
      </c>
      <c r="B231" s="120" t="s">
        <v>51</v>
      </c>
      <c r="C231" s="124" t="s">
        <v>87</v>
      </c>
      <c r="D231" s="115" t="s">
        <v>138</v>
      </c>
      <c r="E231" s="105">
        <v>8</v>
      </c>
      <c r="F231" s="100">
        <v>605000</v>
      </c>
      <c r="G231" s="100">
        <f t="shared" si="43"/>
        <v>4840000</v>
      </c>
      <c r="H231" s="92"/>
      <c r="I231" s="101">
        <v>0</v>
      </c>
      <c r="J231" s="147">
        <f t="shared" si="46"/>
        <v>8</v>
      </c>
      <c r="K231" s="102">
        <v>0</v>
      </c>
      <c r="L231" s="102">
        <v>0</v>
      </c>
      <c r="M231" s="101">
        <f t="shared" si="33"/>
        <v>8</v>
      </c>
      <c r="N231" s="103">
        <f t="shared" si="34"/>
        <v>1</v>
      </c>
      <c r="O231" s="100">
        <f t="shared" si="45"/>
        <v>4840000</v>
      </c>
      <c r="P231" s="104"/>
      <c r="Q231" s="111"/>
    </row>
    <row r="232" spans="1:17" x14ac:dyDescent="0.25">
      <c r="A232" s="98">
        <v>228</v>
      </c>
      <c r="B232" s="120" t="s">
        <v>51</v>
      </c>
      <c r="C232" s="124" t="s">
        <v>90</v>
      </c>
      <c r="D232" s="115" t="s">
        <v>138</v>
      </c>
      <c r="E232" s="105">
        <v>2</v>
      </c>
      <c r="F232" s="100">
        <v>9500000</v>
      </c>
      <c r="G232" s="100">
        <f t="shared" si="43"/>
        <v>19000000</v>
      </c>
      <c r="H232" s="92"/>
      <c r="I232" s="101">
        <v>0</v>
      </c>
      <c r="J232" s="147">
        <f t="shared" si="46"/>
        <v>2</v>
      </c>
      <c r="K232" s="102">
        <v>0</v>
      </c>
      <c r="L232" s="102">
        <v>0</v>
      </c>
      <c r="M232" s="101">
        <f t="shared" si="33"/>
        <v>2</v>
      </c>
      <c r="N232" s="103">
        <f t="shared" si="34"/>
        <v>1</v>
      </c>
      <c r="O232" s="100">
        <f t="shared" si="45"/>
        <v>19000000</v>
      </c>
      <c r="P232" s="104"/>
    </row>
    <row r="233" spans="1:17" x14ac:dyDescent="0.25">
      <c r="A233" s="98">
        <v>229</v>
      </c>
      <c r="B233" s="120" t="s">
        <v>51</v>
      </c>
      <c r="C233" s="124" t="s">
        <v>87</v>
      </c>
      <c r="D233" s="115" t="s">
        <v>138</v>
      </c>
      <c r="E233" s="144">
        <v>24</v>
      </c>
      <c r="F233" s="100">
        <v>748000.00000000012</v>
      </c>
      <c r="G233" s="100">
        <f t="shared" si="43"/>
        <v>17952000.000000004</v>
      </c>
      <c r="H233" s="92"/>
      <c r="I233" s="101">
        <v>0</v>
      </c>
      <c r="J233" s="102">
        <v>0</v>
      </c>
      <c r="K233" s="102">
        <v>0</v>
      </c>
      <c r="L233" s="144">
        <v>24</v>
      </c>
      <c r="M233" s="101">
        <f t="shared" si="33"/>
        <v>24</v>
      </c>
      <c r="N233" s="103">
        <f t="shared" si="34"/>
        <v>1</v>
      </c>
      <c r="O233" s="100">
        <f t="shared" si="45"/>
        <v>17952000.000000004</v>
      </c>
      <c r="P233" s="104"/>
      <c r="Q233" s="111"/>
    </row>
    <row r="234" spans="1:17" x14ac:dyDescent="0.25">
      <c r="A234" s="98">
        <v>230</v>
      </c>
      <c r="B234" s="120" t="s">
        <v>51</v>
      </c>
      <c r="C234" s="124" t="s">
        <v>87</v>
      </c>
      <c r="D234" s="115" t="s">
        <v>138</v>
      </c>
      <c r="E234" s="144">
        <v>16</v>
      </c>
      <c r="F234" s="100">
        <v>407000.00000000006</v>
      </c>
      <c r="G234" s="100">
        <f t="shared" si="43"/>
        <v>6512000.0000000009</v>
      </c>
      <c r="H234" s="92"/>
      <c r="I234" s="101">
        <v>0</v>
      </c>
      <c r="J234" s="102">
        <v>0</v>
      </c>
      <c r="K234" s="102">
        <v>0</v>
      </c>
      <c r="L234" s="144">
        <v>16</v>
      </c>
      <c r="M234" s="101">
        <f t="shared" si="33"/>
        <v>16</v>
      </c>
      <c r="N234" s="103">
        <f t="shared" si="34"/>
        <v>1</v>
      </c>
      <c r="O234" s="100">
        <f t="shared" si="45"/>
        <v>6512000.0000000009</v>
      </c>
      <c r="P234" s="104"/>
      <c r="Q234" s="111"/>
    </row>
    <row r="235" spans="1:17" x14ac:dyDescent="0.25">
      <c r="A235" s="128">
        <v>231</v>
      </c>
      <c r="B235" s="129" t="s">
        <v>51</v>
      </c>
      <c r="C235" s="130" t="s">
        <v>110</v>
      </c>
      <c r="D235" s="131" t="s">
        <v>138</v>
      </c>
      <c r="E235" s="139">
        <v>2</v>
      </c>
      <c r="F235" s="133">
        <v>58000000</v>
      </c>
      <c r="G235" s="133">
        <f t="shared" si="43"/>
        <v>116000000</v>
      </c>
      <c r="H235" s="134"/>
      <c r="I235" s="135">
        <v>0</v>
      </c>
      <c r="J235" s="136">
        <v>0</v>
      </c>
      <c r="K235" s="136">
        <v>0</v>
      </c>
      <c r="L235" s="139">
        <v>2</v>
      </c>
      <c r="M235" s="135">
        <f t="shared" si="33"/>
        <v>2</v>
      </c>
      <c r="N235" s="137">
        <f t="shared" si="34"/>
        <v>1</v>
      </c>
      <c r="O235" s="133">
        <f>M235*F235</f>
        <v>116000000</v>
      </c>
      <c r="P235" s="104"/>
    </row>
    <row r="236" spans="1:17" x14ac:dyDescent="0.25">
      <c r="A236" s="98">
        <v>232</v>
      </c>
      <c r="B236" s="120" t="s">
        <v>51</v>
      </c>
      <c r="C236" s="124" t="s">
        <v>113</v>
      </c>
      <c r="D236" s="115" t="s">
        <v>138</v>
      </c>
      <c r="E236" s="105">
        <v>2</v>
      </c>
      <c r="F236" s="100">
        <v>85000000</v>
      </c>
      <c r="G236" s="100">
        <f t="shared" si="43"/>
        <v>170000000</v>
      </c>
      <c r="H236" s="92"/>
      <c r="I236" s="101">
        <v>0</v>
      </c>
      <c r="J236" s="147">
        <f t="shared" ref="J236:J239" si="47">E236</f>
        <v>2</v>
      </c>
      <c r="K236" s="102">
        <v>0</v>
      </c>
      <c r="L236" s="151">
        <v>0</v>
      </c>
      <c r="M236" s="101">
        <f t="shared" si="33"/>
        <v>2</v>
      </c>
      <c r="N236" s="103">
        <f t="shared" si="34"/>
        <v>1</v>
      </c>
      <c r="O236" s="100">
        <f t="shared" ref="O236:O245" si="48">M236*F236</f>
        <v>170000000</v>
      </c>
      <c r="P236" s="104"/>
    </row>
    <row r="237" spans="1:17" x14ac:dyDescent="0.25">
      <c r="A237" s="98">
        <v>233</v>
      </c>
      <c r="B237" s="120" t="s">
        <v>51</v>
      </c>
      <c r="C237" s="124" t="s">
        <v>87</v>
      </c>
      <c r="D237" s="115" t="s">
        <v>138</v>
      </c>
      <c r="E237" s="105">
        <v>4</v>
      </c>
      <c r="F237" s="100">
        <v>528000</v>
      </c>
      <c r="G237" s="100">
        <f t="shared" si="43"/>
        <v>2112000</v>
      </c>
      <c r="H237" s="92"/>
      <c r="I237" s="101">
        <v>0</v>
      </c>
      <c r="J237" s="147">
        <f t="shared" si="47"/>
        <v>4</v>
      </c>
      <c r="K237" s="102">
        <v>0</v>
      </c>
      <c r="L237" s="151">
        <v>0</v>
      </c>
      <c r="M237" s="101">
        <f t="shared" si="33"/>
        <v>4</v>
      </c>
      <c r="N237" s="103">
        <f t="shared" si="34"/>
        <v>1</v>
      </c>
      <c r="O237" s="100">
        <f t="shared" si="48"/>
        <v>2112000</v>
      </c>
      <c r="P237" s="104"/>
      <c r="Q237" s="111"/>
    </row>
    <row r="238" spans="1:17" x14ac:dyDescent="0.25">
      <c r="A238" s="98">
        <v>234</v>
      </c>
      <c r="B238" s="120" t="s">
        <v>51</v>
      </c>
      <c r="C238" s="124" t="s">
        <v>87</v>
      </c>
      <c r="D238" s="115" t="s">
        <v>138</v>
      </c>
      <c r="E238" s="105">
        <v>4</v>
      </c>
      <c r="F238" s="100">
        <v>605000</v>
      </c>
      <c r="G238" s="100">
        <f t="shared" si="43"/>
        <v>2420000</v>
      </c>
      <c r="H238" s="92"/>
      <c r="I238" s="101">
        <v>0</v>
      </c>
      <c r="J238" s="147">
        <f t="shared" si="47"/>
        <v>4</v>
      </c>
      <c r="K238" s="102">
        <v>0</v>
      </c>
      <c r="L238" s="151">
        <v>0</v>
      </c>
      <c r="M238" s="101">
        <f t="shared" si="33"/>
        <v>4</v>
      </c>
      <c r="N238" s="103">
        <f t="shared" si="34"/>
        <v>1</v>
      </c>
      <c r="O238" s="100">
        <f t="shared" si="48"/>
        <v>2420000</v>
      </c>
      <c r="P238" s="104"/>
      <c r="Q238" s="111"/>
    </row>
    <row r="239" spans="1:17" x14ac:dyDescent="0.25">
      <c r="A239" s="98">
        <v>235</v>
      </c>
      <c r="B239" s="120" t="s">
        <v>51</v>
      </c>
      <c r="C239" s="124" t="s">
        <v>90</v>
      </c>
      <c r="D239" s="115" t="s">
        <v>138</v>
      </c>
      <c r="E239" s="105">
        <v>2</v>
      </c>
      <c r="F239" s="100">
        <v>9500000</v>
      </c>
      <c r="G239" s="100">
        <f>F239*E239</f>
        <v>19000000</v>
      </c>
      <c r="H239" s="92"/>
      <c r="I239" s="101">
        <v>0</v>
      </c>
      <c r="J239" s="147">
        <f t="shared" si="47"/>
        <v>2</v>
      </c>
      <c r="K239" s="102">
        <v>0</v>
      </c>
      <c r="L239" s="151">
        <v>0</v>
      </c>
      <c r="M239" s="101">
        <f t="shared" si="33"/>
        <v>2</v>
      </c>
      <c r="N239" s="103">
        <f t="shared" si="34"/>
        <v>1</v>
      </c>
      <c r="O239" s="100">
        <f t="shared" si="48"/>
        <v>19000000</v>
      </c>
      <c r="P239" s="104"/>
    </row>
    <row r="240" spans="1:17" x14ac:dyDescent="0.25">
      <c r="A240" s="98">
        <v>236</v>
      </c>
      <c r="B240" s="120" t="s">
        <v>51</v>
      </c>
      <c r="C240" s="124" t="s">
        <v>87</v>
      </c>
      <c r="D240" s="115" t="s">
        <v>138</v>
      </c>
      <c r="E240" s="144">
        <v>16</v>
      </c>
      <c r="F240" s="100">
        <v>407000.00000000006</v>
      </c>
      <c r="G240" s="100">
        <f t="shared" ref="G240:G245" si="49">F240*E240</f>
        <v>6512000.0000000009</v>
      </c>
      <c r="H240" s="92"/>
      <c r="I240" s="101">
        <v>0</v>
      </c>
      <c r="J240" s="102">
        <v>0</v>
      </c>
      <c r="K240" s="102">
        <v>0</v>
      </c>
      <c r="L240" s="144">
        <v>16</v>
      </c>
      <c r="M240" s="101">
        <f t="shared" si="33"/>
        <v>16</v>
      </c>
      <c r="N240" s="103">
        <f t="shared" si="34"/>
        <v>1</v>
      </c>
      <c r="O240" s="100">
        <f t="shared" si="48"/>
        <v>6512000.0000000009</v>
      </c>
      <c r="P240" s="104"/>
      <c r="Q240" s="111"/>
    </row>
    <row r="241" spans="1:17" x14ac:dyDescent="0.25">
      <c r="A241" s="98">
        <v>237</v>
      </c>
      <c r="B241" s="120" t="s">
        <v>51</v>
      </c>
      <c r="C241" s="124" t="s">
        <v>87</v>
      </c>
      <c r="D241" s="115" t="s">
        <v>138</v>
      </c>
      <c r="E241" s="144">
        <v>16</v>
      </c>
      <c r="F241" s="100">
        <v>748000.00000000012</v>
      </c>
      <c r="G241" s="100">
        <f t="shared" si="49"/>
        <v>11968000.000000002</v>
      </c>
      <c r="H241" s="92"/>
      <c r="I241" s="101">
        <v>0</v>
      </c>
      <c r="J241" s="102">
        <v>0</v>
      </c>
      <c r="K241" s="102">
        <v>0</v>
      </c>
      <c r="L241" s="144">
        <v>16</v>
      </c>
      <c r="M241" s="101">
        <f t="shared" si="33"/>
        <v>16</v>
      </c>
      <c r="N241" s="103">
        <f t="shared" si="34"/>
        <v>1</v>
      </c>
      <c r="O241" s="100">
        <f t="shared" si="48"/>
        <v>11968000.000000002</v>
      </c>
      <c r="P241" s="104"/>
      <c r="Q241" s="111"/>
    </row>
    <row r="242" spans="1:17" x14ac:dyDescent="0.25">
      <c r="A242" s="98">
        <v>238</v>
      </c>
      <c r="B242" s="120" t="s">
        <v>64</v>
      </c>
      <c r="C242" s="124" t="s">
        <v>87</v>
      </c>
      <c r="D242" s="115" t="s">
        <v>138</v>
      </c>
      <c r="E242" s="105">
        <v>4</v>
      </c>
      <c r="F242" s="100">
        <v>528000</v>
      </c>
      <c r="G242" s="100">
        <f t="shared" si="49"/>
        <v>2112000</v>
      </c>
      <c r="H242" s="92"/>
      <c r="I242" s="101">
        <v>0</v>
      </c>
      <c r="J242" s="147">
        <f t="shared" ref="J242:J244" si="50">E242</f>
        <v>4</v>
      </c>
      <c r="K242" s="102">
        <v>0</v>
      </c>
      <c r="L242" s="151">
        <v>0</v>
      </c>
      <c r="M242" s="101">
        <f t="shared" si="33"/>
        <v>4</v>
      </c>
      <c r="N242" s="103">
        <f t="shared" si="34"/>
        <v>1</v>
      </c>
      <c r="O242" s="100">
        <f t="shared" si="48"/>
        <v>2112000</v>
      </c>
      <c r="P242" s="104"/>
      <c r="Q242" s="111"/>
    </row>
    <row r="243" spans="1:17" x14ac:dyDescent="0.25">
      <c r="A243" s="98">
        <v>239</v>
      </c>
      <c r="B243" s="120" t="s">
        <v>64</v>
      </c>
      <c r="C243" s="124" t="s">
        <v>87</v>
      </c>
      <c r="D243" s="115" t="s">
        <v>138</v>
      </c>
      <c r="E243" s="105">
        <v>4</v>
      </c>
      <c r="F243" s="100">
        <v>605000</v>
      </c>
      <c r="G243" s="100">
        <f t="shared" si="49"/>
        <v>2420000</v>
      </c>
      <c r="H243" s="92"/>
      <c r="I243" s="101">
        <v>0</v>
      </c>
      <c r="J243" s="147">
        <f t="shared" si="50"/>
        <v>4</v>
      </c>
      <c r="K243" s="102">
        <v>0</v>
      </c>
      <c r="L243" s="151">
        <v>0</v>
      </c>
      <c r="M243" s="101">
        <f t="shared" si="33"/>
        <v>4</v>
      </c>
      <c r="N243" s="103">
        <f t="shared" si="34"/>
        <v>1</v>
      </c>
      <c r="O243" s="100">
        <f t="shared" si="48"/>
        <v>2420000</v>
      </c>
      <c r="P243" s="104"/>
      <c r="Q243" s="111"/>
    </row>
    <row r="244" spans="1:17" x14ac:dyDescent="0.25">
      <c r="A244" s="98">
        <v>240</v>
      </c>
      <c r="B244" s="120" t="s">
        <v>64</v>
      </c>
      <c r="C244" s="124" t="s">
        <v>90</v>
      </c>
      <c r="D244" s="115" t="s">
        <v>138</v>
      </c>
      <c r="E244" s="105">
        <v>2</v>
      </c>
      <c r="F244" s="100">
        <v>9500000</v>
      </c>
      <c r="G244" s="100">
        <f t="shared" si="49"/>
        <v>19000000</v>
      </c>
      <c r="H244" s="92"/>
      <c r="I244" s="101">
        <v>0</v>
      </c>
      <c r="J244" s="147">
        <f t="shared" si="50"/>
        <v>2</v>
      </c>
      <c r="K244" s="102">
        <v>0</v>
      </c>
      <c r="L244" s="151">
        <v>0</v>
      </c>
      <c r="M244" s="101">
        <f t="shared" si="33"/>
        <v>2</v>
      </c>
      <c r="N244" s="103">
        <f t="shared" si="34"/>
        <v>1</v>
      </c>
      <c r="O244" s="100">
        <f t="shared" si="48"/>
        <v>19000000</v>
      </c>
      <c r="P244" s="104"/>
    </row>
    <row r="245" spans="1:17" x14ac:dyDescent="0.25">
      <c r="A245" s="98">
        <v>241</v>
      </c>
      <c r="B245" s="120" t="s">
        <v>64</v>
      </c>
      <c r="C245" s="124" t="s">
        <v>87</v>
      </c>
      <c r="D245" s="115" t="s">
        <v>138</v>
      </c>
      <c r="E245" s="144">
        <v>16</v>
      </c>
      <c r="F245" s="100">
        <v>748000.00000000012</v>
      </c>
      <c r="G245" s="100">
        <f t="shared" si="49"/>
        <v>11968000.000000002</v>
      </c>
      <c r="H245" s="92"/>
      <c r="I245" s="101">
        <v>0</v>
      </c>
      <c r="J245" s="102">
        <v>0</v>
      </c>
      <c r="K245" s="102">
        <v>0</v>
      </c>
      <c r="L245" s="144">
        <v>16</v>
      </c>
      <c r="M245" s="101">
        <f t="shared" si="33"/>
        <v>16</v>
      </c>
      <c r="N245" s="103">
        <f t="shared" si="34"/>
        <v>1</v>
      </c>
      <c r="O245" s="100">
        <f t="shared" si="48"/>
        <v>11968000.000000002</v>
      </c>
      <c r="P245" s="104"/>
      <c r="Q245" s="111"/>
    </row>
    <row r="246" spans="1:17" x14ac:dyDescent="0.25">
      <c r="A246" s="98">
        <v>242</v>
      </c>
      <c r="B246" s="120" t="s">
        <v>64</v>
      </c>
      <c r="C246" s="124" t="s">
        <v>87</v>
      </c>
      <c r="D246" s="115" t="s">
        <v>138</v>
      </c>
      <c r="E246" s="144">
        <v>16</v>
      </c>
      <c r="F246" s="100">
        <v>407000.00000000006</v>
      </c>
      <c r="G246" s="100">
        <f t="shared" si="41"/>
        <v>6512000.0000000009</v>
      </c>
      <c r="H246" s="92"/>
      <c r="I246" s="101">
        <v>0</v>
      </c>
      <c r="J246" s="102">
        <v>0</v>
      </c>
      <c r="K246" s="102">
        <v>0</v>
      </c>
      <c r="L246" s="144">
        <v>16</v>
      </c>
      <c r="M246" s="101">
        <f t="shared" si="33"/>
        <v>16</v>
      </c>
      <c r="N246" s="103">
        <f t="shared" si="34"/>
        <v>1</v>
      </c>
      <c r="O246" s="100">
        <f t="shared" si="40"/>
        <v>6512000.0000000009</v>
      </c>
      <c r="P246" s="104"/>
      <c r="Q246" s="111"/>
    </row>
    <row r="247" spans="1:17" x14ac:dyDescent="0.25">
      <c r="A247" s="98">
        <v>243</v>
      </c>
      <c r="B247" s="120" t="s">
        <v>64</v>
      </c>
      <c r="C247" s="124" t="s">
        <v>87</v>
      </c>
      <c r="D247" s="115" t="s">
        <v>138</v>
      </c>
      <c r="E247" s="105">
        <v>8</v>
      </c>
      <c r="F247" s="100">
        <v>528000</v>
      </c>
      <c r="G247" s="100">
        <f t="shared" si="41"/>
        <v>4224000</v>
      </c>
      <c r="H247" s="92"/>
      <c r="I247" s="101">
        <v>0</v>
      </c>
      <c r="J247" s="147">
        <f t="shared" ref="J247:J249" si="51">E247</f>
        <v>8</v>
      </c>
      <c r="K247" s="102">
        <v>0</v>
      </c>
      <c r="L247" s="151">
        <v>0</v>
      </c>
      <c r="M247" s="101">
        <f t="shared" si="33"/>
        <v>8</v>
      </c>
      <c r="N247" s="103">
        <f t="shared" si="34"/>
        <v>1</v>
      </c>
      <c r="O247" s="100">
        <f t="shared" si="40"/>
        <v>4224000</v>
      </c>
      <c r="P247" s="104"/>
      <c r="Q247" s="111"/>
    </row>
    <row r="248" spans="1:17" x14ac:dyDescent="0.25">
      <c r="A248" s="98">
        <v>244</v>
      </c>
      <c r="B248" s="120" t="s">
        <v>64</v>
      </c>
      <c r="C248" s="124" t="s">
        <v>87</v>
      </c>
      <c r="D248" s="115" t="s">
        <v>138</v>
      </c>
      <c r="E248" s="105">
        <v>8</v>
      </c>
      <c r="F248" s="100">
        <v>605000</v>
      </c>
      <c r="G248" s="100">
        <f t="shared" si="41"/>
        <v>4840000</v>
      </c>
      <c r="H248" s="92"/>
      <c r="I248" s="101">
        <v>0</v>
      </c>
      <c r="J248" s="147">
        <f t="shared" si="51"/>
        <v>8</v>
      </c>
      <c r="K248" s="102">
        <v>0</v>
      </c>
      <c r="L248" s="151">
        <v>0</v>
      </c>
      <c r="M248" s="101">
        <f t="shared" si="33"/>
        <v>8</v>
      </c>
      <c r="N248" s="103">
        <f t="shared" si="34"/>
        <v>1</v>
      </c>
      <c r="O248" s="100">
        <f t="shared" si="40"/>
        <v>4840000</v>
      </c>
      <c r="P248" s="104"/>
      <c r="Q248" s="111"/>
    </row>
    <row r="249" spans="1:17" x14ac:dyDescent="0.25">
      <c r="A249" s="98">
        <v>245</v>
      </c>
      <c r="B249" s="120" t="s">
        <v>64</v>
      </c>
      <c r="C249" s="124" t="s">
        <v>90</v>
      </c>
      <c r="D249" s="115" t="s">
        <v>138</v>
      </c>
      <c r="E249" s="105">
        <v>2</v>
      </c>
      <c r="F249" s="100">
        <v>9500000</v>
      </c>
      <c r="G249" s="100">
        <f t="shared" si="41"/>
        <v>19000000</v>
      </c>
      <c r="H249" s="92"/>
      <c r="I249" s="101">
        <v>0</v>
      </c>
      <c r="J249" s="147">
        <f t="shared" si="51"/>
        <v>2</v>
      </c>
      <c r="K249" s="102">
        <v>0</v>
      </c>
      <c r="L249" s="151">
        <v>0</v>
      </c>
      <c r="M249" s="101">
        <f t="shared" si="33"/>
        <v>2</v>
      </c>
      <c r="N249" s="103">
        <f t="shared" si="34"/>
        <v>1</v>
      </c>
      <c r="O249" s="100">
        <f t="shared" si="40"/>
        <v>19000000</v>
      </c>
      <c r="P249" s="104"/>
    </row>
    <row r="250" spans="1:17" x14ac:dyDescent="0.25">
      <c r="A250" s="98">
        <v>246</v>
      </c>
      <c r="B250" s="120" t="s">
        <v>64</v>
      </c>
      <c r="C250" s="124" t="s">
        <v>87</v>
      </c>
      <c r="D250" s="115" t="s">
        <v>138</v>
      </c>
      <c r="E250" s="144">
        <v>24</v>
      </c>
      <c r="F250" s="100">
        <v>748000.00000000012</v>
      </c>
      <c r="G250" s="100">
        <f t="shared" si="41"/>
        <v>17952000.000000004</v>
      </c>
      <c r="H250" s="92"/>
      <c r="I250" s="101">
        <v>0</v>
      </c>
      <c r="J250" s="102">
        <v>0</v>
      </c>
      <c r="K250" s="102">
        <v>0</v>
      </c>
      <c r="L250" s="144">
        <v>24</v>
      </c>
      <c r="M250" s="101">
        <f t="shared" si="33"/>
        <v>24</v>
      </c>
      <c r="N250" s="103">
        <f t="shared" si="34"/>
        <v>1</v>
      </c>
      <c r="O250" s="100">
        <f t="shared" si="40"/>
        <v>17952000.000000004</v>
      </c>
      <c r="P250" s="104"/>
      <c r="Q250" s="111"/>
    </row>
    <row r="251" spans="1:17" x14ac:dyDescent="0.25">
      <c r="A251" s="98">
        <v>247</v>
      </c>
      <c r="B251" s="120" t="s">
        <v>64</v>
      </c>
      <c r="C251" s="124" t="s">
        <v>87</v>
      </c>
      <c r="D251" s="115" t="s">
        <v>138</v>
      </c>
      <c r="E251" s="144">
        <v>16</v>
      </c>
      <c r="F251" s="100">
        <v>407000.00000000006</v>
      </c>
      <c r="G251" s="100">
        <f t="shared" si="41"/>
        <v>6512000.0000000009</v>
      </c>
      <c r="H251" s="92"/>
      <c r="I251" s="101">
        <v>0</v>
      </c>
      <c r="J251" s="102">
        <v>0</v>
      </c>
      <c r="K251" s="102">
        <v>0</v>
      </c>
      <c r="L251" s="144">
        <v>16</v>
      </c>
      <c r="M251" s="101">
        <f t="shared" si="33"/>
        <v>16</v>
      </c>
      <c r="N251" s="103">
        <f t="shared" si="34"/>
        <v>1</v>
      </c>
      <c r="O251" s="100">
        <f t="shared" si="40"/>
        <v>6512000.0000000009</v>
      </c>
      <c r="P251" s="104"/>
      <c r="Q251" s="111"/>
    </row>
    <row r="252" spans="1:17" x14ac:dyDescent="0.25">
      <c r="A252" s="98">
        <v>248</v>
      </c>
      <c r="B252" s="120" t="s">
        <v>64</v>
      </c>
      <c r="C252" s="124" t="s">
        <v>87</v>
      </c>
      <c r="D252" s="115" t="s">
        <v>138</v>
      </c>
      <c r="E252" s="144">
        <v>4</v>
      </c>
      <c r="F252" s="142">
        <v>528000</v>
      </c>
      <c r="G252" s="142">
        <f t="shared" si="41"/>
        <v>2112000</v>
      </c>
      <c r="H252" s="92"/>
      <c r="I252" s="101">
        <v>0</v>
      </c>
      <c r="J252" s="102">
        <v>0</v>
      </c>
      <c r="K252" s="102">
        <v>0</v>
      </c>
      <c r="L252" s="144">
        <v>4</v>
      </c>
      <c r="M252" s="101">
        <f t="shared" si="33"/>
        <v>4</v>
      </c>
      <c r="N252" s="103">
        <f t="shared" si="34"/>
        <v>1</v>
      </c>
      <c r="O252" s="142">
        <f t="shared" si="40"/>
        <v>2112000</v>
      </c>
      <c r="P252" s="104"/>
      <c r="Q252" s="111"/>
    </row>
    <row r="253" spans="1:17" x14ac:dyDescent="0.25">
      <c r="A253" s="98">
        <v>249</v>
      </c>
      <c r="B253" s="120" t="s">
        <v>64</v>
      </c>
      <c r="C253" s="124" t="s">
        <v>87</v>
      </c>
      <c r="D253" s="115" t="s">
        <v>138</v>
      </c>
      <c r="E253" s="105">
        <v>4</v>
      </c>
      <c r="F253" s="100">
        <v>528000</v>
      </c>
      <c r="G253" s="100">
        <f t="shared" si="41"/>
        <v>2112000</v>
      </c>
      <c r="H253" s="92"/>
      <c r="I253" s="101">
        <v>0</v>
      </c>
      <c r="J253" s="147">
        <f t="shared" ref="J253:J255" si="52">E253</f>
        <v>4</v>
      </c>
      <c r="K253" s="102">
        <v>0</v>
      </c>
      <c r="L253" s="151">
        <v>0</v>
      </c>
      <c r="M253" s="101">
        <f t="shared" si="33"/>
        <v>4</v>
      </c>
      <c r="N253" s="103">
        <f t="shared" si="34"/>
        <v>1</v>
      </c>
      <c r="O253" s="100">
        <f t="shared" si="40"/>
        <v>2112000</v>
      </c>
      <c r="P253" s="104"/>
      <c r="Q253" s="111"/>
    </row>
    <row r="254" spans="1:17" x14ac:dyDescent="0.25">
      <c r="A254" s="98">
        <v>250</v>
      </c>
      <c r="B254" s="120" t="s">
        <v>64</v>
      </c>
      <c r="C254" s="124" t="s">
        <v>87</v>
      </c>
      <c r="D254" s="115" t="s">
        <v>138</v>
      </c>
      <c r="E254" s="105">
        <v>4</v>
      </c>
      <c r="F254" s="100">
        <v>605000</v>
      </c>
      <c r="G254" s="100">
        <f t="shared" si="41"/>
        <v>2420000</v>
      </c>
      <c r="H254" s="92"/>
      <c r="I254" s="101">
        <v>0</v>
      </c>
      <c r="J254" s="147">
        <f t="shared" si="52"/>
        <v>4</v>
      </c>
      <c r="K254" s="102">
        <v>0</v>
      </c>
      <c r="L254" s="151">
        <v>0</v>
      </c>
      <c r="M254" s="101">
        <f t="shared" si="33"/>
        <v>4</v>
      </c>
      <c r="N254" s="103">
        <f t="shared" si="34"/>
        <v>1</v>
      </c>
      <c r="O254" s="100">
        <f t="shared" si="40"/>
        <v>2420000</v>
      </c>
      <c r="P254" s="104"/>
      <c r="Q254" s="111"/>
    </row>
    <row r="255" spans="1:17" x14ac:dyDescent="0.25">
      <c r="A255" s="98">
        <v>251</v>
      </c>
      <c r="B255" s="120" t="s">
        <v>64</v>
      </c>
      <c r="C255" s="124" t="s">
        <v>90</v>
      </c>
      <c r="D255" s="115" t="s">
        <v>138</v>
      </c>
      <c r="E255" s="105">
        <v>2</v>
      </c>
      <c r="F255" s="100">
        <v>9500000</v>
      </c>
      <c r="G255" s="100">
        <f t="shared" si="41"/>
        <v>19000000</v>
      </c>
      <c r="H255" s="92"/>
      <c r="I255" s="101">
        <v>0</v>
      </c>
      <c r="J255" s="147">
        <f t="shared" si="52"/>
        <v>2</v>
      </c>
      <c r="K255" s="102">
        <v>0</v>
      </c>
      <c r="L255" s="151">
        <v>0</v>
      </c>
      <c r="M255" s="101">
        <f t="shared" si="33"/>
        <v>2</v>
      </c>
      <c r="N255" s="103">
        <f t="shared" si="34"/>
        <v>1</v>
      </c>
      <c r="O255" s="100">
        <f t="shared" si="40"/>
        <v>19000000</v>
      </c>
      <c r="P255" s="104"/>
    </row>
    <row r="256" spans="1:17" x14ac:dyDescent="0.25">
      <c r="A256" s="98">
        <v>252</v>
      </c>
      <c r="B256" s="120" t="s">
        <v>64</v>
      </c>
      <c r="C256" s="124" t="s">
        <v>87</v>
      </c>
      <c r="D256" s="115" t="s">
        <v>138</v>
      </c>
      <c r="E256" s="144">
        <v>16</v>
      </c>
      <c r="F256" s="100">
        <v>407000.00000000006</v>
      </c>
      <c r="G256" s="100">
        <f t="shared" si="41"/>
        <v>6512000.0000000009</v>
      </c>
      <c r="H256" s="92"/>
      <c r="I256" s="101">
        <v>0</v>
      </c>
      <c r="J256" s="102">
        <v>0</v>
      </c>
      <c r="K256" s="102">
        <v>0</v>
      </c>
      <c r="L256" s="144">
        <v>16</v>
      </c>
      <c r="M256" s="101">
        <f t="shared" si="33"/>
        <v>16</v>
      </c>
      <c r="N256" s="103">
        <f t="shared" si="34"/>
        <v>1</v>
      </c>
      <c r="O256" s="100">
        <f t="shared" si="40"/>
        <v>6512000.0000000009</v>
      </c>
      <c r="P256" s="104"/>
      <c r="Q256" s="111"/>
    </row>
    <row r="257" spans="1:17" x14ac:dyDescent="0.25">
      <c r="A257" s="98">
        <v>253</v>
      </c>
      <c r="B257" s="120" t="s">
        <v>64</v>
      </c>
      <c r="C257" s="124" t="s">
        <v>87</v>
      </c>
      <c r="D257" s="115" t="s">
        <v>138</v>
      </c>
      <c r="E257" s="144">
        <v>16</v>
      </c>
      <c r="F257" s="100">
        <v>748000.00000000012</v>
      </c>
      <c r="G257" s="100">
        <f t="shared" si="41"/>
        <v>11968000.000000002</v>
      </c>
      <c r="H257" s="92"/>
      <c r="I257" s="101">
        <v>0</v>
      </c>
      <c r="J257" s="102">
        <v>0</v>
      </c>
      <c r="K257" s="102">
        <v>0</v>
      </c>
      <c r="L257" s="144">
        <v>16</v>
      </c>
      <c r="M257" s="101">
        <f t="shared" si="33"/>
        <v>16</v>
      </c>
      <c r="N257" s="103">
        <f t="shared" si="34"/>
        <v>1</v>
      </c>
      <c r="O257" s="100">
        <f t="shared" si="40"/>
        <v>11968000.000000002</v>
      </c>
      <c r="P257" s="104"/>
      <c r="Q257" s="111"/>
    </row>
    <row r="258" spans="1:17" x14ac:dyDescent="0.25">
      <c r="A258" s="98">
        <v>254</v>
      </c>
      <c r="B258" s="120" t="s">
        <v>58</v>
      </c>
      <c r="C258" s="124" t="s">
        <v>87</v>
      </c>
      <c r="D258" s="115" t="s">
        <v>138</v>
      </c>
      <c r="E258" s="105">
        <v>4</v>
      </c>
      <c r="F258" s="100">
        <v>528000</v>
      </c>
      <c r="G258" s="100">
        <f t="shared" si="41"/>
        <v>2112000</v>
      </c>
      <c r="H258" s="92"/>
      <c r="I258" s="101">
        <v>0</v>
      </c>
      <c r="J258" s="147">
        <f t="shared" ref="J258:J260" si="53">E258</f>
        <v>4</v>
      </c>
      <c r="K258" s="102">
        <v>0</v>
      </c>
      <c r="L258" s="151">
        <v>0</v>
      </c>
      <c r="M258" s="101">
        <f t="shared" si="33"/>
        <v>4</v>
      </c>
      <c r="N258" s="103">
        <f t="shared" si="34"/>
        <v>1</v>
      </c>
      <c r="O258" s="100">
        <f t="shared" si="40"/>
        <v>2112000</v>
      </c>
      <c r="P258" s="104"/>
      <c r="Q258" s="111"/>
    </row>
    <row r="259" spans="1:17" x14ac:dyDescent="0.25">
      <c r="A259" s="98">
        <v>255</v>
      </c>
      <c r="B259" s="120" t="s">
        <v>58</v>
      </c>
      <c r="C259" s="124" t="s">
        <v>87</v>
      </c>
      <c r="D259" s="115" t="s">
        <v>138</v>
      </c>
      <c r="E259" s="105">
        <v>4</v>
      </c>
      <c r="F259" s="100">
        <v>605000</v>
      </c>
      <c r="G259" s="100">
        <f t="shared" si="41"/>
        <v>2420000</v>
      </c>
      <c r="H259" s="92"/>
      <c r="I259" s="101">
        <v>0</v>
      </c>
      <c r="J259" s="147">
        <f t="shared" si="53"/>
        <v>4</v>
      </c>
      <c r="K259" s="102">
        <v>0</v>
      </c>
      <c r="L259" s="151">
        <v>0</v>
      </c>
      <c r="M259" s="101">
        <f t="shared" si="33"/>
        <v>4</v>
      </c>
      <c r="N259" s="103">
        <f t="shared" si="34"/>
        <v>1</v>
      </c>
      <c r="O259" s="100">
        <f>M259*F259</f>
        <v>2420000</v>
      </c>
      <c r="P259" s="104"/>
      <c r="Q259" s="111"/>
    </row>
    <row r="260" spans="1:17" x14ac:dyDescent="0.25">
      <c r="A260" s="98">
        <v>256</v>
      </c>
      <c r="B260" s="120" t="s">
        <v>58</v>
      </c>
      <c r="C260" s="124" t="s">
        <v>90</v>
      </c>
      <c r="D260" s="115" t="s">
        <v>138</v>
      </c>
      <c r="E260" s="105">
        <v>2</v>
      </c>
      <c r="F260" s="100">
        <v>9500000</v>
      </c>
      <c r="G260" s="100">
        <f t="shared" si="41"/>
        <v>19000000</v>
      </c>
      <c r="H260" s="92"/>
      <c r="I260" s="101">
        <v>0</v>
      </c>
      <c r="J260" s="147">
        <f t="shared" si="53"/>
        <v>2</v>
      </c>
      <c r="K260" s="102">
        <v>0</v>
      </c>
      <c r="L260" s="151">
        <v>0</v>
      </c>
      <c r="M260" s="101">
        <f t="shared" si="33"/>
        <v>2</v>
      </c>
      <c r="N260" s="103">
        <f t="shared" si="34"/>
        <v>1</v>
      </c>
      <c r="O260" s="100">
        <f t="shared" ref="O260:O262" si="54">M260*F260</f>
        <v>19000000</v>
      </c>
      <c r="P260" s="104"/>
    </row>
    <row r="261" spans="1:17" x14ac:dyDescent="0.25">
      <c r="A261" s="98">
        <v>257</v>
      </c>
      <c r="B261" s="120" t="s">
        <v>58</v>
      </c>
      <c r="C261" s="124" t="s">
        <v>87</v>
      </c>
      <c r="D261" s="115" t="s">
        <v>138</v>
      </c>
      <c r="E261" s="144">
        <v>16</v>
      </c>
      <c r="F261" s="100">
        <v>748000.00000000012</v>
      </c>
      <c r="G261" s="100">
        <f t="shared" si="41"/>
        <v>11968000.000000002</v>
      </c>
      <c r="H261" s="92"/>
      <c r="I261" s="101">
        <v>0</v>
      </c>
      <c r="J261" s="102">
        <v>0</v>
      </c>
      <c r="K261" s="102">
        <v>0</v>
      </c>
      <c r="L261" s="144">
        <v>16</v>
      </c>
      <c r="M261" s="101">
        <f t="shared" si="33"/>
        <v>16</v>
      </c>
      <c r="N261" s="103">
        <f t="shared" si="34"/>
        <v>1</v>
      </c>
      <c r="O261" s="100">
        <f t="shared" si="54"/>
        <v>11968000.000000002</v>
      </c>
      <c r="P261" s="104"/>
      <c r="Q261" s="111"/>
    </row>
    <row r="262" spans="1:17" x14ac:dyDescent="0.25">
      <c r="A262" s="98">
        <v>258</v>
      </c>
      <c r="B262" s="120" t="s">
        <v>58</v>
      </c>
      <c r="C262" s="124" t="s">
        <v>87</v>
      </c>
      <c r="D262" s="115" t="s">
        <v>138</v>
      </c>
      <c r="E262" s="144">
        <v>16</v>
      </c>
      <c r="F262" s="100">
        <v>407000.00000000006</v>
      </c>
      <c r="G262" s="100">
        <f t="shared" si="41"/>
        <v>6512000.0000000009</v>
      </c>
      <c r="H262" s="92"/>
      <c r="I262" s="101">
        <v>0</v>
      </c>
      <c r="J262" s="102">
        <v>0</v>
      </c>
      <c r="K262" s="102">
        <v>0</v>
      </c>
      <c r="L262" s="144">
        <v>16</v>
      </c>
      <c r="M262" s="101">
        <f t="shared" si="33"/>
        <v>16</v>
      </c>
      <c r="N262" s="103">
        <f t="shared" si="34"/>
        <v>1</v>
      </c>
      <c r="O262" s="100">
        <f t="shared" si="54"/>
        <v>6512000.0000000009</v>
      </c>
      <c r="P262" s="104"/>
      <c r="Q262" s="111"/>
    </row>
    <row r="263" spans="1:17" x14ac:dyDescent="0.25">
      <c r="A263" s="98">
        <v>259</v>
      </c>
      <c r="B263" s="120" t="s">
        <v>58</v>
      </c>
      <c r="C263" s="124" t="s">
        <v>87</v>
      </c>
      <c r="D263" s="115" t="s">
        <v>138</v>
      </c>
      <c r="E263" s="105">
        <v>8</v>
      </c>
      <c r="F263" s="100">
        <v>528000</v>
      </c>
      <c r="G263" s="100">
        <f>F263*E263</f>
        <v>4224000</v>
      </c>
      <c r="H263" s="92"/>
      <c r="I263" s="101">
        <v>0</v>
      </c>
      <c r="J263" s="147">
        <f t="shared" ref="J263:J265" si="55">E263</f>
        <v>8</v>
      </c>
      <c r="K263" s="102">
        <v>0</v>
      </c>
      <c r="L263" s="151">
        <v>0</v>
      </c>
      <c r="M263" s="101">
        <f t="shared" ref="M263:M273" si="56">I263+J263+K263+L263</f>
        <v>8</v>
      </c>
      <c r="N263" s="103">
        <f t="shared" ref="N263:N273" si="57">M263/E263</f>
        <v>1</v>
      </c>
      <c r="O263" s="100">
        <f t="shared" ref="O263:O273" si="58">M263*F263</f>
        <v>4224000</v>
      </c>
      <c r="P263" s="104"/>
      <c r="Q263" s="111"/>
    </row>
    <row r="264" spans="1:17" x14ac:dyDescent="0.25">
      <c r="A264" s="98">
        <v>260</v>
      </c>
      <c r="B264" s="120" t="s">
        <v>58</v>
      </c>
      <c r="C264" s="124" t="s">
        <v>87</v>
      </c>
      <c r="D264" s="115" t="s">
        <v>138</v>
      </c>
      <c r="E264" s="105">
        <v>8</v>
      </c>
      <c r="F264" s="100">
        <v>605000</v>
      </c>
      <c r="G264" s="100">
        <f t="shared" ref="G264:G273" si="59">F264*E264</f>
        <v>4840000</v>
      </c>
      <c r="H264" s="92"/>
      <c r="I264" s="101">
        <v>0</v>
      </c>
      <c r="J264" s="147">
        <f t="shared" si="55"/>
        <v>8</v>
      </c>
      <c r="K264" s="102">
        <v>0</v>
      </c>
      <c r="L264" s="151">
        <v>0</v>
      </c>
      <c r="M264" s="101">
        <f t="shared" si="56"/>
        <v>8</v>
      </c>
      <c r="N264" s="103">
        <f t="shared" si="57"/>
        <v>1</v>
      </c>
      <c r="O264" s="100">
        <f t="shared" si="58"/>
        <v>4840000</v>
      </c>
      <c r="P264" s="104"/>
      <c r="Q264" s="111"/>
    </row>
    <row r="265" spans="1:17" x14ac:dyDescent="0.25">
      <c r="A265" s="98">
        <v>261</v>
      </c>
      <c r="B265" s="120" t="s">
        <v>58</v>
      </c>
      <c r="C265" s="124" t="s">
        <v>90</v>
      </c>
      <c r="D265" s="115" t="s">
        <v>138</v>
      </c>
      <c r="E265" s="105">
        <v>2</v>
      </c>
      <c r="F265" s="100">
        <v>9500000</v>
      </c>
      <c r="G265" s="100">
        <f t="shared" si="59"/>
        <v>19000000</v>
      </c>
      <c r="H265" s="92"/>
      <c r="I265" s="101">
        <v>0</v>
      </c>
      <c r="J265" s="147">
        <f t="shared" si="55"/>
        <v>2</v>
      </c>
      <c r="K265" s="102">
        <v>0</v>
      </c>
      <c r="L265" s="151">
        <v>0</v>
      </c>
      <c r="M265" s="101">
        <f t="shared" si="56"/>
        <v>2</v>
      </c>
      <c r="N265" s="103">
        <f t="shared" si="57"/>
        <v>1</v>
      </c>
      <c r="O265" s="100">
        <f t="shared" si="58"/>
        <v>19000000</v>
      </c>
      <c r="P265" s="104"/>
    </row>
    <row r="266" spans="1:17" x14ac:dyDescent="0.25">
      <c r="A266" s="98">
        <v>262</v>
      </c>
      <c r="B266" s="120" t="s">
        <v>58</v>
      </c>
      <c r="C266" s="124" t="s">
        <v>87</v>
      </c>
      <c r="D266" s="115" t="s">
        <v>138</v>
      </c>
      <c r="E266" s="144">
        <v>24</v>
      </c>
      <c r="F266" s="100">
        <v>748000.00000000012</v>
      </c>
      <c r="G266" s="100">
        <f t="shared" si="59"/>
        <v>17952000.000000004</v>
      </c>
      <c r="H266" s="92"/>
      <c r="I266" s="101">
        <v>0</v>
      </c>
      <c r="J266" s="102">
        <v>0</v>
      </c>
      <c r="K266" s="102">
        <v>0</v>
      </c>
      <c r="L266" s="144">
        <v>24</v>
      </c>
      <c r="M266" s="101">
        <f t="shared" si="56"/>
        <v>24</v>
      </c>
      <c r="N266" s="103">
        <f t="shared" si="57"/>
        <v>1</v>
      </c>
      <c r="O266" s="100">
        <f t="shared" si="58"/>
        <v>17952000.000000004</v>
      </c>
      <c r="P266" s="104"/>
      <c r="Q266" s="111"/>
    </row>
    <row r="267" spans="1:17" x14ac:dyDescent="0.25">
      <c r="A267" s="98">
        <v>263</v>
      </c>
      <c r="B267" s="120" t="s">
        <v>58</v>
      </c>
      <c r="C267" s="124" t="s">
        <v>87</v>
      </c>
      <c r="D267" s="115" t="s">
        <v>138</v>
      </c>
      <c r="E267" s="144">
        <v>16</v>
      </c>
      <c r="F267" s="100">
        <v>407000.00000000006</v>
      </c>
      <c r="G267" s="100">
        <f t="shared" si="59"/>
        <v>6512000.0000000009</v>
      </c>
      <c r="H267" s="92"/>
      <c r="I267" s="101">
        <v>0</v>
      </c>
      <c r="J267" s="102">
        <v>0</v>
      </c>
      <c r="K267" s="102">
        <v>0</v>
      </c>
      <c r="L267" s="144">
        <v>16</v>
      </c>
      <c r="M267" s="101">
        <f t="shared" si="56"/>
        <v>16</v>
      </c>
      <c r="N267" s="103">
        <f t="shared" si="57"/>
        <v>1</v>
      </c>
      <c r="O267" s="100">
        <f t="shared" si="58"/>
        <v>6512000.0000000009</v>
      </c>
      <c r="P267" s="104"/>
      <c r="Q267" s="111"/>
    </row>
    <row r="268" spans="1:17" x14ac:dyDescent="0.25">
      <c r="A268" s="98">
        <v>264</v>
      </c>
      <c r="B268" s="120" t="s">
        <v>58</v>
      </c>
      <c r="C268" s="124" t="s">
        <v>87</v>
      </c>
      <c r="D268" s="115" t="s">
        <v>138</v>
      </c>
      <c r="E268" s="105">
        <v>4</v>
      </c>
      <c r="F268" s="100">
        <v>528000</v>
      </c>
      <c r="G268" s="100">
        <f t="shared" si="59"/>
        <v>2112000</v>
      </c>
      <c r="H268" s="92"/>
      <c r="I268" s="101">
        <v>0</v>
      </c>
      <c r="J268" s="147">
        <f t="shared" ref="J268:J271" si="60">E268</f>
        <v>4</v>
      </c>
      <c r="K268" s="102">
        <v>0</v>
      </c>
      <c r="L268" s="102">
        <v>0</v>
      </c>
      <c r="M268" s="101">
        <f t="shared" si="56"/>
        <v>4</v>
      </c>
      <c r="N268" s="103">
        <f t="shared" si="57"/>
        <v>1</v>
      </c>
      <c r="O268" s="100">
        <f t="shared" si="58"/>
        <v>2112000</v>
      </c>
      <c r="P268" s="104"/>
      <c r="Q268" s="111"/>
    </row>
    <row r="269" spans="1:17" x14ac:dyDescent="0.25">
      <c r="A269" s="98">
        <v>265</v>
      </c>
      <c r="B269" s="120" t="s">
        <v>58</v>
      </c>
      <c r="C269" s="124" t="s">
        <v>87</v>
      </c>
      <c r="D269" s="115" t="s">
        <v>138</v>
      </c>
      <c r="E269" s="144">
        <v>4</v>
      </c>
      <c r="F269" s="142">
        <v>528000</v>
      </c>
      <c r="G269" s="142">
        <f t="shared" si="59"/>
        <v>2112000</v>
      </c>
      <c r="H269" s="92"/>
      <c r="I269" s="101">
        <v>0</v>
      </c>
      <c r="J269" s="102">
        <v>0</v>
      </c>
      <c r="K269" s="102">
        <v>0</v>
      </c>
      <c r="L269" s="144">
        <v>4</v>
      </c>
      <c r="M269" s="101">
        <f t="shared" si="56"/>
        <v>4</v>
      </c>
      <c r="N269" s="103">
        <f t="shared" si="57"/>
        <v>1</v>
      </c>
      <c r="O269" s="142">
        <f t="shared" si="58"/>
        <v>2112000</v>
      </c>
      <c r="P269" s="107"/>
      <c r="Q269" s="111"/>
    </row>
    <row r="270" spans="1:17" x14ac:dyDescent="0.25">
      <c r="A270" s="98">
        <v>266</v>
      </c>
      <c r="B270" s="120" t="s">
        <v>58</v>
      </c>
      <c r="C270" s="124" t="s">
        <v>87</v>
      </c>
      <c r="D270" s="115" t="s">
        <v>138</v>
      </c>
      <c r="E270" s="105">
        <v>4</v>
      </c>
      <c r="F270" s="100">
        <v>605000</v>
      </c>
      <c r="G270" s="100">
        <f t="shared" si="59"/>
        <v>2420000</v>
      </c>
      <c r="H270" s="92"/>
      <c r="I270" s="101">
        <v>0</v>
      </c>
      <c r="J270" s="147">
        <f t="shared" si="60"/>
        <v>4</v>
      </c>
      <c r="K270" s="102">
        <v>0</v>
      </c>
      <c r="L270" s="151">
        <v>0</v>
      </c>
      <c r="M270" s="101">
        <f t="shared" si="56"/>
        <v>4</v>
      </c>
      <c r="N270" s="103">
        <f t="shared" si="57"/>
        <v>1</v>
      </c>
      <c r="O270" s="100">
        <f t="shared" si="58"/>
        <v>2420000</v>
      </c>
      <c r="P270" s="104"/>
      <c r="Q270" s="111"/>
    </row>
    <row r="271" spans="1:17" x14ac:dyDescent="0.25">
      <c r="A271" s="98">
        <v>267</v>
      </c>
      <c r="B271" s="120" t="s">
        <v>58</v>
      </c>
      <c r="C271" s="124" t="s">
        <v>90</v>
      </c>
      <c r="D271" s="115" t="s">
        <v>138</v>
      </c>
      <c r="E271" s="105">
        <v>2</v>
      </c>
      <c r="F271" s="100">
        <v>9500000</v>
      </c>
      <c r="G271" s="100">
        <f t="shared" si="59"/>
        <v>19000000</v>
      </c>
      <c r="H271" s="92"/>
      <c r="I271" s="101">
        <v>0</v>
      </c>
      <c r="J271" s="147">
        <f t="shared" si="60"/>
        <v>2</v>
      </c>
      <c r="K271" s="102">
        <v>0</v>
      </c>
      <c r="L271" s="151">
        <v>0</v>
      </c>
      <c r="M271" s="101">
        <f t="shared" si="56"/>
        <v>2</v>
      </c>
      <c r="N271" s="103">
        <f t="shared" si="57"/>
        <v>1</v>
      </c>
      <c r="O271" s="100">
        <f t="shared" si="58"/>
        <v>19000000</v>
      </c>
      <c r="P271" s="104"/>
    </row>
    <row r="272" spans="1:17" x14ac:dyDescent="0.25">
      <c r="A272" s="98">
        <v>268</v>
      </c>
      <c r="B272" s="120" t="s">
        <v>58</v>
      </c>
      <c r="C272" s="124" t="s">
        <v>87</v>
      </c>
      <c r="D272" s="115" t="s">
        <v>138</v>
      </c>
      <c r="E272" s="144">
        <v>16</v>
      </c>
      <c r="F272" s="100">
        <v>407000.00000000006</v>
      </c>
      <c r="G272" s="100">
        <f t="shared" si="59"/>
        <v>6512000.0000000009</v>
      </c>
      <c r="H272" s="92"/>
      <c r="I272" s="101">
        <v>0</v>
      </c>
      <c r="J272" s="102">
        <v>0</v>
      </c>
      <c r="K272" s="102">
        <v>0</v>
      </c>
      <c r="L272" s="144">
        <v>16</v>
      </c>
      <c r="M272" s="101">
        <f t="shared" si="56"/>
        <v>16</v>
      </c>
      <c r="N272" s="103">
        <f t="shared" si="57"/>
        <v>1</v>
      </c>
      <c r="O272" s="100">
        <f t="shared" si="58"/>
        <v>6512000.0000000009</v>
      </c>
      <c r="P272" s="104"/>
      <c r="Q272" s="111"/>
    </row>
    <row r="273" spans="1:17" x14ac:dyDescent="0.25">
      <c r="A273" s="98">
        <v>269</v>
      </c>
      <c r="B273" s="120" t="s">
        <v>58</v>
      </c>
      <c r="C273" s="124" t="s">
        <v>87</v>
      </c>
      <c r="D273" s="115" t="s">
        <v>138</v>
      </c>
      <c r="E273" s="144">
        <v>16</v>
      </c>
      <c r="F273" s="100">
        <v>748000.00000000012</v>
      </c>
      <c r="G273" s="100">
        <f t="shared" si="59"/>
        <v>11968000.000000002</v>
      </c>
      <c r="H273" s="92"/>
      <c r="I273" s="101">
        <v>0</v>
      </c>
      <c r="J273" s="102">
        <v>0</v>
      </c>
      <c r="K273" s="102">
        <v>0</v>
      </c>
      <c r="L273" s="144">
        <v>16</v>
      </c>
      <c r="M273" s="101">
        <f t="shared" si="56"/>
        <v>16</v>
      </c>
      <c r="N273" s="103">
        <f t="shared" si="57"/>
        <v>1</v>
      </c>
      <c r="O273" s="100">
        <f t="shared" si="58"/>
        <v>11968000.000000002</v>
      </c>
      <c r="P273" s="104"/>
      <c r="Q273" s="111"/>
    </row>
    <row r="274" spans="1:17" ht="16.5" thickBot="1" x14ac:dyDescent="0.3">
      <c r="A274" s="165" t="s">
        <v>229</v>
      </c>
      <c r="B274" s="165"/>
      <c r="C274" s="165"/>
      <c r="D274" s="165"/>
      <c r="E274" s="153">
        <f>SUM(E6:E273)</f>
        <v>1564</v>
      </c>
      <c r="F274" s="95"/>
      <c r="G274" s="153">
        <f>SUM(G6:G273)</f>
        <v>14003426000</v>
      </c>
      <c r="H274" s="92"/>
      <c r="I274" s="152">
        <f>SUM(I6:I273)</f>
        <v>75</v>
      </c>
      <c r="J274" s="152">
        <f>SUM(J6:J273)</f>
        <v>439</v>
      </c>
      <c r="K274" s="152">
        <f>SUM(K6:K273)</f>
        <v>12</v>
      </c>
      <c r="L274" s="152">
        <f>SUM(L6:L273)</f>
        <v>996</v>
      </c>
      <c r="M274" s="152">
        <f>SUM(M6:M273)</f>
        <v>1522</v>
      </c>
      <c r="N274" s="92"/>
      <c r="O274" s="152">
        <f>SUM(O6:O273)</f>
        <v>11793426000</v>
      </c>
      <c r="P274" s="110"/>
    </row>
    <row r="275" spans="1:17" ht="16.5" thickTop="1" x14ac:dyDescent="0.25">
      <c r="A275" s="92"/>
      <c r="B275" s="118"/>
      <c r="C275" s="122"/>
      <c r="D275" s="113"/>
      <c r="E275" s="108"/>
      <c r="F275" s="95"/>
      <c r="G275" s="94"/>
      <c r="H275" s="92"/>
      <c r="I275" s="94"/>
      <c r="J275" s="93"/>
      <c r="K275" s="93"/>
      <c r="L275" s="93"/>
      <c r="M275" s="94"/>
      <c r="N275" s="92"/>
      <c r="O275" s="95"/>
    </row>
    <row r="276" spans="1:17" ht="16.5" customHeight="1" x14ac:dyDescent="0.25">
      <c r="A276" s="162" t="s">
        <v>230</v>
      </c>
      <c r="B276" s="162"/>
      <c r="C276" s="162"/>
      <c r="D276" s="162"/>
      <c r="E276" s="162"/>
      <c r="F276" s="162"/>
      <c r="G276" s="94" t="s">
        <v>270</v>
      </c>
      <c r="H276" s="92"/>
      <c r="I276" s="94"/>
      <c r="J276" s="93"/>
      <c r="K276" s="93"/>
      <c r="L276" s="93"/>
      <c r="M276" s="94"/>
      <c r="N276" s="92"/>
      <c r="O276" s="95"/>
    </row>
    <row r="277" spans="1:17" x14ac:dyDescent="0.25">
      <c r="A277" s="92" t="s">
        <v>222</v>
      </c>
      <c r="B277" s="118" t="s">
        <v>271</v>
      </c>
      <c r="C277" s="122" t="s">
        <v>272</v>
      </c>
      <c r="D277" s="113" t="s">
        <v>273</v>
      </c>
      <c r="E277" s="108" t="s">
        <v>274</v>
      </c>
      <c r="F277" s="95" t="s">
        <v>275</v>
      </c>
      <c r="G277" s="94" t="s">
        <v>276</v>
      </c>
      <c r="I277" s="94" t="s">
        <v>278</v>
      </c>
      <c r="J277" s="93" t="s">
        <v>277</v>
      </c>
      <c r="K277" s="93"/>
      <c r="L277" s="93"/>
      <c r="M277" s="94"/>
      <c r="N277" s="92"/>
      <c r="O277" s="94"/>
    </row>
    <row r="278" spans="1:17" x14ac:dyDescent="0.25">
      <c r="A278" s="98">
        <v>1</v>
      </c>
      <c r="B278" s="120">
        <v>17</v>
      </c>
      <c r="C278" s="125">
        <v>836000000</v>
      </c>
      <c r="D278" s="116">
        <v>0</v>
      </c>
      <c r="E278" s="99">
        <f>C278+D278</f>
        <v>836000000</v>
      </c>
      <c r="F278" s="100">
        <v>11000000</v>
      </c>
      <c r="G278" s="100">
        <f>E278-F278</f>
        <v>825000000</v>
      </c>
      <c r="I278" s="101" t="s">
        <v>239</v>
      </c>
      <c r="J278" s="93" t="s">
        <v>281</v>
      </c>
      <c r="K278" s="93"/>
      <c r="L278" s="93"/>
      <c r="M278" s="101"/>
      <c r="N278" s="103"/>
      <c r="O278" s="100"/>
      <c r="P278" s="2" t="s">
        <v>287</v>
      </c>
      <c r="Q278" s="5">
        <v>20</v>
      </c>
    </row>
    <row r="279" spans="1:17" x14ac:dyDescent="0.25">
      <c r="A279" s="98">
        <v>2</v>
      </c>
      <c r="B279" s="120">
        <v>22</v>
      </c>
      <c r="C279" s="125">
        <v>1006550000</v>
      </c>
      <c r="D279" s="116">
        <v>0</v>
      </c>
      <c r="E279" s="99">
        <f t="shared" ref="E279:E287" si="61">C279+D279</f>
        <v>1006550000</v>
      </c>
      <c r="F279" s="100">
        <v>0</v>
      </c>
      <c r="G279" s="100">
        <f t="shared" ref="G279:G287" si="62">E279-F279</f>
        <v>1006550000</v>
      </c>
      <c r="H279" s="92"/>
      <c r="I279" s="101" t="s">
        <v>1</v>
      </c>
      <c r="J279" s="93" t="s">
        <v>280</v>
      </c>
      <c r="K279" s="93"/>
      <c r="L279" s="93"/>
      <c r="M279" s="101"/>
      <c r="N279" s="103"/>
      <c r="O279" s="100"/>
      <c r="P279" s="2" t="s">
        <v>288</v>
      </c>
      <c r="Q279" s="5">
        <v>28</v>
      </c>
    </row>
    <row r="280" spans="1:17" x14ac:dyDescent="0.25">
      <c r="A280" s="98"/>
      <c r="B280" s="120">
        <v>27</v>
      </c>
      <c r="C280" s="125">
        <v>398500000</v>
      </c>
      <c r="D280" s="116"/>
      <c r="E280" s="99">
        <f t="shared" si="61"/>
        <v>398500000</v>
      </c>
      <c r="F280" s="100"/>
      <c r="G280" s="100">
        <f t="shared" si="62"/>
        <v>398500000</v>
      </c>
      <c r="H280" s="92"/>
      <c r="I280" s="101" t="s">
        <v>1</v>
      </c>
      <c r="J280" s="93" t="s">
        <v>280</v>
      </c>
      <c r="K280" s="93"/>
      <c r="L280" s="93"/>
      <c r="M280" s="101"/>
      <c r="N280" s="103"/>
      <c r="O280" s="100"/>
      <c r="P280" s="2" t="s">
        <v>289</v>
      </c>
      <c r="Q280" s="5">
        <v>56</v>
      </c>
    </row>
    <row r="281" spans="1:17" x14ac:dyDescent="0.25">
      <c r="A281" s="98"/>
      <c r="B281" s="120">
        <v>28</v>
      </c>
      <c r="C281" s="125">
        <v>20548000</v>
      </c>
      <c r="D281" s="116"/>
      <c r="E281" s="99">
        <f t="shared" si="61"/>
        <v>20548000</v>
      </c>
      <c r="F281" s="100"/>
      <c r="G281" s="100">
        <f t="shared" si="62"/>
        <v>20548000</v>
      </c>
      <c r="H281" s="92"/>
      <c r="I281" s="101" t="s">
        <v>1</v>
      </c>
      <c r="J281" s="93" t="s">
        <v>280</v>
      </c>
      <c r="K281" s="93"/>
      <c r="L281" s="93"/>
      <c r="M281" s="101"/>
      <c r="N281" s="103"/>
      <c r="O281" s="100"/>
      <c r="P281" s="2" t="s">
        <v>290</v>
      </c>
      <c r="Q281" s="5">
        <v>8</v>
      </c>
    </row>
    <row r="282" spans="1:17" x14ac:dyDescent="0.25">
      <c r="A282" s="98"/>
      <c r="B282" s="120">
        <v>30</v>
      </c>
      <c r="C282" s="125">
        <v>26576000</v>
      </c>
      <c r="D282" s="116"/>
      <c r="E282" s="99">
        <f t="shared" si="61"/>
        <v>26576000</v>
      </c>
      <c r="F282" s="100"/>
      <c r="G282" s="100">
        <f t="shared" si="62"/>
        <v>26576000</v>
      </c>
      <c r="H282" s="92"/>
      <c r="I282" s="101" t="s">
        <v>1</v>
      </c>
      <c r="J282" s="93" t="s">
        <v>280</v>
      </c>
      <c r="K282" s="93"/>
      <c r="L282" s="93"/>
      <c r="M282" s="101"/>
      <c r="N282" s="103"/>
      <c r="O282" s="100"/>
      <c r="P282" s="2" t="s">
        <v>291</v>
      </c>
      <c r="Q282" s="166">
        <v>2</v>
      </c>
    </row>
    <row r="283" spans="1:17" x14ac:dyDescent="0.25">
      <c r="A283" s="98"/>
      <c r="B283" s="120">
        <v>31</v>
      </c>
      <c r="C283" s="125">
        <v>22352000</v>
      </c>
      <c r="D283" s="116"/>
      <c r="E283" s="99">
        <f t="shared" si="61"/>
        <v>22352000</v>
      </c>
      <c r="F283" s="100"/>
      <c r="G283" s="100">
        <f t="shared" si="62"/>
        <v>22352000</v>
      </c>
      <c r="H283" s="92"/>
      <c r="I283" s="101" t="s">
        <v>1</v>
      </c>
      <c r="J283" s="93" t="s">
        <v>280</v>
      </c>
      <c r="K283" s="93"/>
      <c r="L283" s="93"/>
      <c r="M283" s="101"/>
      <c r="N283" s="103"/>
      <c r="O283" s="100"/>
      <c r="P283" s="2" t="s">
        <v>292</v>
      </c>
      <c r="Q283" s="5">
        <v>48</v>
      </c>
    </row>
    <row r="284" spans="1:17" x14ac:dyDescent="0.25">
      <c r="A284" s="98"/>
      <c r="B284" s="120">
        <v>32</v>
      </c>
      <c r="C284" s="125">
        <v>22352000</v>
      </c>
      <c r="D284" s="116"/>
      <c r="E284" s="99">
        <f t="shared" si="61"/>
        <v>22352000</v>
      </c>
      <c r="F284" s="100"/>
      <c r="G284" s="100">
        <f t="shared" si="62"/>
        <v>22352000</v>
      </c>
      <c r="H284" s="92"/>
      <c r="I284" s="101" t="s">
        <v>1</v>
      </c>
      <c r="J284" s="93" t="s">
        <v>280</v>
      </c>
      <c r="K284" s="93"/>
      <c r="L284" s="93"/>
      <c r="M284" s="101"/>
      <c r="N284" s="103"/>
      <c r="O284" s="100"/>
    </row>
    <row r="285" spans="1:17" x14ac:dyDescent="0.25">
      <c r="A285" s="98"/>
      <c r="B285" s="120">
        <v>33</v>
      </c>
      <c r="C285" s="125">
        <v>20240000</v>
      </c>
      <c r="D285" s="116"/>
      <c r="E285" s="99">
        <f t="shared" si="61"/>
        <v>20240000</v>
      </c>
      <c r="F285" s="100">
        <v>2112000</v>
      </c>
      <c r="G285" s="100">
        <f t="shared" si="62"/>
        <v>18128000</v>
      </c>
      <c r="H285" s="92"/>
      <c r="I285" s="101" t="s">
        <v>1</v>
      </c>
      <c r="J285" s="102" t="s">
        <v>281</v>
      </c>
      <c r="K285" s="102"/>
      <c r="L285" s="102"/>
      <c r="M285" s="101"/>
      <c r="N285" s="103"/>
      <c r="O285" s="100"/>
    </row>
    <row r="286" spans="1:17" x14ac:dyDescent="0.25">
      <c r="A286" s="98"/>
      <c r="B286" s="120">
        <v>34</v>
      </c>
      <c r="C286" s="125">
        <v>11484000</v>
      </c>
      <c r="D286" s="116"/>
      <c r="E286" s="99">
        <f t="shared" si="61"/>
        <v>11484000</v>
      </c>
      <c r="F286" s="100">
        <v>2112000</v>
      </c>
      <c r="G286" s="100">
        <f t="shared" si="62"/>
        <v>9372000</v>
      </c>
      <c r="H286" s="92"/>
      <c r="I286" s="101" t="s">
        <v>1</v>
      </c>
      <c r="J286" s="102" t="s">
        <v>281</v>
      </c>
      <c r="K286" s="102"/>
      <c r="L286" s="102"/>
      <c r="M286" s="101"/>
      <c r="N286" s="103"/>
      <c r="O286" s="100"/>
    </row>
    <row r="287" spans="1:17" x14ac:dyDescent="0.25">
      <c r="A287" s="98"/>
      <c r="B287" s="120">
        <v>35</v>
      </c>
      <c r="C287" s="125">
        <v>314840000</v>
      </c>
      <c r="D287" s="116"/>
      <c r="E287" s="99">
        <f t="shared" si="61"/>
        <v>314840000</v>
      </c>
      <c r="F287" s="100"/>
      <c r="G287" s="100">
        <f t="shared" si="62"/>
        <v>314840000</v>
      </c>
      <c r="H287" s="92"/>
      <c r="I287" s="101" t="s">
        <v>1</v>
      </c>
      <c r="J287" s="102" t="s">
        <v>282</v>
      </c>
      <c r="K287" s="102"/>
      <c r="L287" s="102"/>
      <c r="M287" s="101"/>
      <c r="N287" s="103"/>
      <c r="O287" s="100"/>
    </row>
    <row r="288" spans="1:17" x14ac:dyDescent="0.25">
      <c r="C288" s="126">
        <f>SUM(C278:C287)</f>
        <v>2679442000</v>
      </c>
      <c r="E288" s="99">
        <f>SUM(E278:E287)</f>
        <v>2679442000</v>
      </c>
      <c r="G288" s="100">
        <f>SUM(G278:G287)</f>
        <v>2664218000</v>
      </c>
    </row>
  </sheetData>
  <autoFilter ref="A5:O274" xr:uid="{1DEE830E-24A7-4B53-89CA-BABCAE817EA3}"/>
  <mergeCells count="8">
    <mergeCell ref="A276:F276"/>
    <mergeCell ref="A1:G1"/>
    <mergeCell ref="I1:O1"/>
    <mergeCell ref="A2:G2"/>
    <mergeCell ref="A3:G3"/>
    <mergeCell ref="I3:O3"/>
    <mergeCell ref="I2:O2"/>
    <mergeCell ref="A274:D274"/>
  </mergeCells>
  <phoneticPr fontId="21" type="noConversion"/>
  <pageMargins left="0.7" right="0.7" top="0.75" bottom="0.75" header="0.3" footer="0.3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SACR-PL-SAB-125-001</vt:lpstr>
      <vt:lpstr>SACR-PL-SAB-125-002</vt:lpstr>
      <vt:lpstr>اضافات</vt:lpstr>
      <vt:lpstr>قرارداد</vt:lpstr>
      <vt:lpstr>final</vt:lpstr>
      <vt:lpstr>final!Print_Area</vt:lpstr>
    </vt:vector>
  </TitlesOfParts>
  <Manager/>
  <Company>Arad Solution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PMIS</dc:creator>
  <cp:keywords>PMIS,Arad Solution,Export</cp:keywords>
  <dc:description/>
  <cp:lastModifiedBy>Imaghian AmirAbbas</cp:lastModifiedBy>
  <cp:lastPrinted>2023-07-12T06:47:54Z</cp:lastPrinted>
  <dcterms:created xsi:type="dcterms:W3CDTF">2023-05-30T14:39:14Z</dcterms:created>
  <dcterms:modified xsi:type="dcterms:W3CDTF">2023-07-16T17:23:28Z</dcterms:modified>
  <cp:category/>
</cp:coreProperties>
</file>