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Rouhi\سال مالی 1402\Concractors\"/>
    </mc:Choice>
  </mc:AlternateContent>
  <xr:revisionPtr revIDLastSave="0" documentId="8_{69B1EACF-E658-4881-B702-A043A56BCFBC}" xr6:coauthVersionLast="47" xr6:coauthVersionMax="47" xr10:uidLastSave="{00000000-0000-0000-0000-000000000000}"/>
  <bookViews>
    <workbookView xWindow="-120" yWindow="-120" windowWidth="29040" windowHeight="15840" xr2:uid="{FD3C13E4-6C77-4EB5-9DED-5BCA7A0D417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F24" i="1"/>
  <c r="F23" i="1"/>
  <c r="I22" i="1"/>
  <c r="I25" i="1" s="1"/>
  <c r="I26" i="1" s="1"/>
  <c r="I28" i="1" s="1"/>
  <c r="F22" i="1"/>
  <c r="G21" i="1"/>
  <c r="F21" i="1"/>
  <c r="G20" i="1"/>
  <c r="G25" i="1" s="1"/>
  <c r="F20" i="1"/>
  <c r="F19" i="1"/>
  <c r="F16" i="1"/>
  <c r="F25" i="1" l="1"/>
</calcChain>
</file>

<file path=xl/sharedStrings.xml><?xml version="1.0" encoding="utf-8"?>
<sst xmlns="http://schemas.openxmlformats.org/spreadsheetml/2006/main" count="47" uniqueCount="43">
  <si>
    <t>شماره :</t>
  </si>
  <si>
    <t>تاریخ صورت وضعیت/صورتحساب :</t>
  </si>
  <si>
    <t>برگه محاسبه صورت وضعیت /صورتحساب</t>
  </si>
  <si>
    <t xml:space="preserve"> طراحی و ساخت□   تامین□  نصب□  راه اندازی□   تجهیز□  کارگاه□   سایر■</t>
  </si>
  <si>
    <t xml:space="preserve">محل اجرا: </t>
  </si>
  <si>
    <t>کنگان</t>
  </si>
  <si>
    <t>نام شرکت :</t>
  </si>
  <si>
    <t xml:space="preserve">دوره انجام کار :  </t>
  </si>
  <si>
    <t xml:space="preserve">شماره قرارداد : </t>
  </si>
  <si>
    <t xml:space="preserve">تاریخ قرارداد : </t>
  </si>
  <si>
    <t>مدت قرارداد :</t>
  </si>
  <si>
    <t>اتمام قرارداد :</t>
  </si>
  <si>
    <t>اصلاحیه شماره 1</t>
  </si>
  <si>
    <t>مبلغ قرارداد:</t>
  </si>
  <si>
    <t>شماره صورت وضعیت ( موقت ■  ماه قبل آخر □ قطعی □ ) : 1</t>
  </si>
  <si>
    <t xml:space="preserve"> کار اصلی ■ تعدیل □ کار اضافی□ از قلم افتادگی □ دوباره کاری □</t>
  </si>
  <si>
    <t>شرح</t>
  </si>
  <si>
    <t>صورت وضعیت فعلی (تجمعی)</t>
  </si>
  <si>
    <t>صورت وضعیت قبلی(تجمعی)</t>
  </si>
  <si>
    <t>کارکرد این دوره</t>
  </si>
  <si>
    <t>ناخالص صورت وضعیت :</t>
  </si>
  <si>
    <t>کسورات :</t>
  </si>
  <si>
    <t>پیش پرداخت</t>
  </si>
  <si>
    <t>سپرده حسن انجام کار</t>
  </si>
  <si>
    <t>تضمین انجام تعهدات</t>
  </si>
  <si>
    <t>سپرده بیمه</t>
  </si>
  <si>
    <t>علی الحساب</t>
  </si>
  <si>
    <t>سایر</t>
  </si>
  <si>
    <t>جمع کسورات :</t>
  </si>
  <si>
    <t>خالص قبل از مالیات ارزش افزوده</t>
  </si>
  <si>
    <t>مالیات ارزش افزوده</t>
  </si>
  <si>
    <t>خالص پرداختی با احتساب مالیات ارزش افزوده</t>
  </si>
  <si>
    <t>توضیحات : با توجه به اینکه خدمات صورت گرفته حق بیمه 16.67% محاسبه گردیده است .</t>
  </si>
  <si>
    <t>رسیدگی کننده پیمان:</t>
  </si>
  <si>
    <t>رئیس حسابداری:</t>
  </si>
  <si>
    <t>مدیر مالی :</t>
  </si>
  <si>
    <t>مدیریت:</t>
  </si>
  <si>
    <t>امضاء و تاریخ :    /     /</t>
  </si>
  <si>
    <t>1402/07/18</t>
  </si>
  <si>
    <t xml:space="preserve">توآر اینسپکشن  اند </t>
  </si>
  <si>
    <r>
      <t xml:space="preserve">موضوع قرارداد: </t>
    </r>
    <r>
      <rPr>
        <b/>
        <sz val="12"/>
        <color theme="1"/>
        <rFont val="B Nazanin"/>
        <charset val="178"/>
      </rPr>
      <t xml:space="preserve"> ارائه خدمات بازرسی شخص ثالث اجرا و بازرسی کالاهای ساخت مورد نیاز</t>
    </r>
  </si>
  <si>
    <t>حق الزحمه بازرسی کالا - 15.000.000 ریال</t>
  </si>
  <si>
    <t>حق الزحمه بازرسی شخص ثالث سایت -   28.000.000 ریال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</si>
</sst>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  <font>
      <b/>
      <sz val="14"/>
      <color theme="0" tint="-0.499984740745262"/>
      <name val="B Nazanin"/>
      <charset val="178"/>
    </font>
    <font>
      <b/>
      <u/>
      <sz val="14"/>
      <color theme="1"/>
      <name val="B Nazanin"/>
      <charset val="178"/>
    </font>
    <font>
      <sz val="14"/>
      <color theme="0"/>
      <name val="B Nazanin"/>
      <charset val="178"/>
    </font>
    <font>
      <b/>
      <sz val="12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3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8" xfId="0" applyFont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center" vertical="center" shrinkToFit="1"/>
    </xf>
    <xf numFmtId="3" fontId="3" fillId="0" borderId="9" xfId="0" applyNumberFormat="1" applyFont="1" applyBorder="1" applyAlignment="1">
      <alignment horizontal="center" vertical="center" shrinkToFit="1"/>
    </xf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 shrinkToFit="1"/>
    </xf>
    <xf numFmtId="3" fontId="3" fillId="0" borderId="9" xfId="0" applyNumberFormat="1" applyFont="1" applyBorder="1" applyAlignment="1">
      <alignment horizontal="center" shrinkToFit="1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3" fontId="3" fillId="0" borderId="11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12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3" fontId="3" fillId="0" borderId="20" xfId="0" applyNumberFormat="1" applyFont="1" applyBorder="1" applyAlignment="1">
      <alignment horizontal="left" vertical="center"/>
    </xf>
    <xf numFmtId="3" fontId="3" fillId="0" borderId="19" xfId="0" applyNumberFormat="1" applyFont="1" applyBorder="1" applyAlignment="1">
      <alignment horizontal="left" vertical="center"/>
    </xf>
    <xf numFmtId="3" fontId="3" fillId="0" borderId="17" xfId="0" applyNumberFormat="1" applyFont="1" applyBorder="1" applyAlignment="1">
      <alignment horizontal="left" vertical="center"/>
    </xf>
    <xf numFmtId="3" fontId="3" fillId="2" borderId="21" xfId="0" applyNumberFormat="1" applyFont="1" applyFill="1" applyBorder="1" applyAlignment="1">
      <alignment horizontal="left" vertical="center"/>
    </xf>
    <xf numFmtId="3" fontId="3" fillId="2" borderId="20" xfId="0" applyNumberFormat="1" applyFont="1" applyFill="1" applyBorder="1" applyAlignment="1">
      <alignment horizontal="left" vertical="center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9" fontId="6" fillId="0" borderId="0" xfId="0" applyNumberFormat="1" applyFont="1"/>
    <xf numFmtId="9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left" vertical="center"/>
    </xf>
    <xf numFmtId="3" fontId="2" fillId="0" borderId="3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/>
    </xf>
    <xf numFmtId="3" fontId="2" fillId="2" borderId="26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3" fontId="2" fillId="2" borderId="27" xfId="0" applyNumberFormat="1" applyFont="1" applyFill="1" applyBorder="1" applyAlignment="1">
      <alignment horizontal="left" vertical="center"/>
    </xf>
    <xf numFmtId="3" fontId="2" fillId="2" borderId="28" xfId="0" applyNumberFormat="1" applyFont="1" applyFill="1" applyBorder="1" applyAlignment="1">
      <alignment horizontal="lef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left" vertical="center"/>
    </xf>
    <xf numFmtId="3" fontId="2" fillId="0" borderId="29" xfId="0" applyNumberFormat="1" applyFont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right"/>
    </xf>
    <xf numFmtId="0" fontId="2" fillId="0" borderId="31" xfId="0" applyFont="1" applyBorder="1" applyAlignment="1">
      <alignment horizontal="right"/>
    </xf>
    <xf numFmtId="3" fontId="2" fillId="2" borderId="32" xfId="0" applyNumberFormat="1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9" fontId="2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0" borderId="35" xfId="0" applyFont="1" applyBorder="1" applyAlignment="1">
      <alignment horizontal="right"/>
    </xf>
    <xf numFmtId="3" fontId="3" fillId="2" borderId="36" xfId="0" applyNumberFormat="1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2" fillId="0" borderId="38" xfId="0" applyFont="1" applyBorder="1" applyAlignment="1">
      <alignment horizontal="right" vertical="top" wrapText="1"/>
    </xf>
    <xf numFmtId="0" fontId="2" fillId="0" borderId="39" xfId="0" applyFont="1" applyBorder="1" applyAlignment="1">
      <alignment horizontal="right" vertical="top"/>
    </xf>
    <xf numFmtId="0" fontId="2" fillId="0" borderId="40" xfId="0" applyFont="1" applyBorder="1" applyAlignment="1">
      <alignment horizontal="right" vertical="top"/>
    </xf>
    <xf numFmtId="0" fontId="2" fillId="0" borderId="0" xfId="1" applyFont="1"/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right" vertical="center"/>
    </xf>
    <xf numFmtId="0" fontId="2" fillId="0" borderId="9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</cellXfs>
  <cellStyles count="2">
    <cellStyle name="Normal" xfId="0" builtinId="0"/>
    <cellStyle name="Normal 2" xfId="1" xr:uid="{22536D8B-6174-45C1-9D27-4F4BDF66BA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95250</xdr:rowOff>
    </xdr:from>
    <xdr:to>
      <xdr:col>2</xdr:col>
      <xdr:colOff>733425</xdr:colOff>
      <xdr:row>5</xdr:row>
      <xdr:rowOff>152401</xdr:rowOff>
    </xdr:to>
    <xdr:pic>
      <xdr:nvPicPr>
        <xdr:cNvPr id="2" name="Picture 1" descr="E:\Petrochemical Pars Zone\5) LOGO\logo farsi.jpg">
          <a:extLst>
            <a:ext uri="{FF2B5EF4-FFF2-40B4-BE49-F238E27FC236}">
              <a16:creationId xmlns:a16="http://schemas.microsoft.com/office/drawing/2014/main" id="{884EB727-6FF7-49F5-A6EF-6D801C7076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295875" y="95250"/>
          <a:ext cx="1123951" cy="1104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p\Finance\Adish%20Refinery\Adish%20Group\Rouhi\Concractors\&#1662;&#1585;&#1587;&#1575;%20&#1662;&#1575;&#1740;&#1588;.xlsx" TargetMode="External"/><Relationship Id="rId1" Type="http://schemas.openxmlformats.org/officeDocument/2006/relationships/externalLinkPath" Target="/Adish%20Refinery/Adish%20Group/Rouhi/Concractors/&#1662;&#1585;&#1587;&#1575;%20&#1662;&#1575;&#1740;&#15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ص و 1"/>
      <sheetName val="ص و 2"/>
      <sheetName val="ص و 3"/>
      <sheetName val="ص و 4"/>
      <sheetName val="ص و 5"/>
      <sheetName val="ص و 6"/>
      <sheetName val="ص و 7"/>
      <sheetName val="ص و 8"/>
      <sheetName val="ص و 9"/>
      <sheetName val="ص و 10"/>
      <sheetName val="ص و 11"/>
      <sheetName val="ص و 12"/>
      <sheetName val="ص و 13"/>
      <sheetName val="ص و 14"/>
      <sheetName val="ص و 15"/>
      <sheetName val="ص و 16"/>
      <sheetName val="ص و 17"/>
      <sheetName val="ص و 18"/>
      <sheetName val="ص و 19"/>
      <sheetName val="ص و 20"/>
      <sheetName val="ص و 21"/>
      <sheetName val="ص و 22"/>
      <sheetName val="ص و 23"/>
      <sheetName val="ص و24"/>
      <sheetName val="ص و 25"/>
      <sheetName val="ص و 26"/>
      <sheetName val="ص و 27"/>
      <sheetName val="ص و 28"/>
      <sheetName val="ص و 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6">
          <cell r="F16">
            <v>480000000</v>
          </cell>
        </row>
        <row r="19">
          <cell r="F19">
            <v>0</v>
          </cell>
        </row>
      </sheetData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C3444-1F99-4325-88FE-548C0B5BB30F}">
  <dimension ref="A1:K35"/>
  <sheetViews>
    <sheetView rightToLeft="1" tabSelected="1" view="pageBreakPreview" zoomScale="60" zoomScaleNormal="100" workbookViewId="0">
      <selection activeCell="B23" sqref="B23"/>
    </sheetView>
  </sheetViews>
  <sheetFormatPr defaultColWidth="9.140625" defaultRowHeight="22.5" x14ac:dyDescent="0.55000000000000004"/>
  <cols>
    <col min="1" max="1" width="0.7109375" style="1" customWidth="1"/>
    <col min="2" max="2" width="5.85546875" style="1" customWidth="1"/>
    <col min="3" max="3" width="17.42578125" style="1" customWidth="1"/>
    <col min="4" max="4" width="8.5703125" style="1" customWidth="1"/>
    <col min="5" max="5" width="15.28515625" style="1" customWidth="1"/>
    <col min="6" max="6" width="26.85546875" style="1" bestFit="1" customWidth="1"/>
    <col min="7" max="7" width="14.28515625" style="1" bestFit="1" customWidth="1"/>
    <col min="8" max="8" width="12.42578125" style="1" bestFit="1" customWidth="1"/>
    <col min="9" max="9" width="4.28515625" style="1" customWidth="1"/>
    <col min="10" max="10" width="15.42578125" style="1" customWidth="1"/>
    <col min="11" max="11" width="0.85546875" style="1" customWidth="1"/>
    <col min="12" max="16384" width="9.140625" style="1"/>
  </cols>
  <sheetData>
    <row r="1" spans="2:11" ht="24" x14ac:dyDescent="0.6">
      <c r="H1" s="2" t="s">
        <v>0</v>
      </c>
      <c r="I1" s="2"/>
      <c r="J1" s="3">
        <v>1</v>
      </c>
      <c r="K1" s="3"/>
    </row>
    <row r="2" spans="2:11" ht="24" x14ac:dyDescent="0.6">
      <c r="G2" s="4" t="s">
        <v>1</v>
      </c>
      <c r="H2" s="4"/>
      <c r="I2" s="4"/>
      <c r="J2" s="3" t="s">
        <v>38</v>
      </c>
      <c r="K2" s="3"/>
    </row>
    <row r="3" spans="2:11" ht="24" x14ac:dyDescent="0.6">
      <c r="B3" s="5" t="s">
        <v>2</v>
      </c>
      <c r="C3" s="5"/>
      <c r="D3" s="5"/>
      <c r="E3" s="5"/>
      <c r="F3" s="5"/>
      <c r="G3" s="5"/>
      <c r="H3" s="5"/>
      <c r="I3" s="5"/>
      <c r="J3" s="5"/>
      <c r="K3" s="5"/>
    </row>
    <row r="6" spans="2:11" x14ac:dyDescent="0.55000000000000004">
      <c r="B6" s="6" t="s">
        <v>3</v>
      </c>
      <c r="C6" s="6"/>
      <c r="D6" s="6"/>
      <c r="E6" s="6"/>
      <c r="F6" s="6"/>
      <c r="G6" s="6"/>
      <c r="H6" s="6"/>
      <c r="I6" s="6"/>
      <c r="J6" s="6"/>
      <c r="K6" s="6"/>
    </row>
    <row r="7" spans="2:11" ht="24" x14ac:dyDescent="0.6">
      <c r="B7" s="7" t="s">
        <v>4</v>
      </c>
      <c r="C7" s="8"/>
      <c r="D7" s="9" t="s">
        <v>5</v>
      </c>
      <c r="E7" s="10"/>
      <c r="F7" s="11" t="s">
        <v>6</v>
      </c>
      <c r="G7" s="12" t="s">
        <v>39</v>
      </c>
      <c r="H7" s="9"/>
      <c r="I7" s="9"/>
      <c r="J7" s="9"/>
      <c r="K7" s="10"/>
    </row>
    <row r="8" spans="2:11" ht="24" x14ac:dyDescent="0.6">
      <c r="B8" s="13" t="s">
        <v>7</v>
      </c>
      <c r="C8" s="14"/>
      <c r="D8" s="9"/>
      <c r="E8" s="9"/>
      <c r="F8" s="10"/>
      <c r="G8" s="15" t="s">
        <v>8</v>
      </c>
      <c r="H8" s="9"/>
      <c r="I8" s="8"/>
      <c r="J8" s="8"/>
      <c r="K8" s="16"/>
    </row>
    <row r="9" spans="2:11" ht="24" x14ac:dyDescent="0.6">
      <c r="B9" s="17" t="s">
        <v>9</v>
      </c>
      <c r="C9" s="18"/>
      <c r="D9" s="19"/>
      <c r="E9" s="19"/>
      <c r="F9" s="20" t="s">
        <v>10</v>
      </c>
      <c r="G9" s="21"/>
      <c r="H9" s="18" t="s">
        <v>11</v>
      </c>
      <c r="I9" s="22"/>
      <c r="J9" s="22"/>
      <c r="K9" s="23"/>
    </row>
    <row r="10" spans="2:11" ht="24" x14ac:dyDescent="0.6">
      <c r="B10" s="24"/>
      <c r="D10" s="25"/>
      <c r="E10" s="25"/>
      <c r="F10" s="26" t="s">
        <v>12</v>
      </c>
      <c r="G10" s="25"/>
      <c r="H10" s="27" t="s">
        <v>11</v>
      </c>
      <c r="I10" s="28"/>
      <c r="J10" s="28"/>
      <c r="K10" s="29"/>
    </row>
    <row r="11" spans="2:11" ht="24" x14ac:dyDescent="0.55000000000000004">
      <c r="B11" s="30" t="s">
        <v>40</v>
      </c>
      <c r="C11" s="31"/>
      <c r="D11" s="31"/>
      <c r="E11" s="31"/>
      <c r="F11" s="31"/>
      <c r="G11" s="32" t="s">
        <v>13</v>
      </c>
      <c r="H11" s="33" t="s">
        <v>41</v>
      </c>
      <c r="I11" s="33"/>
      <c r="J11" s="33"/>
      <c r="K11" s="34"/>
    </row>
    <row r="12" spans="2:11" ht="24" x14ac:dyDescent="0.6">
      <c r="B12" s="24" t="s">
        <v>14</v>
      </c>
      <c r="G12" s="35"/>
      <c r="H12" s="36" t="s">
        <v>42</v>
      </c>
      <c r="I12" s="36"/>
      <c r="J12" s="36"/>
      <c r="K12" s="37"/>
    </row>
    <row r="13" spans="2:11" ht="24" x14ac:dyDescent="0.6">
      <c r="B13" s="38" t="s">
        <v>15</v>
      </c>
      <c r="C13" s="39"/>
      <c r="D13" s="39"/>
      <c r="E13" s="39"/>
      <c r="F13" s="39"/>
      <c r="G13" s="40"/>
      <c r="H13" s="36"/>
      <c r="I13" s="36"/>
      <c r="J13" s="36"/>
      <c r="K13" s="37"/>
    </row>
    <row r="14" spans="2:11" x14ac:dyDescent="0.55000000000000004">
      <c r="B14" s="41"/>
      <c r="C14" s="42"/>
      <c r="D14" s="43"/>
      <c r="E14" s="43"/>
      <c r="F14" s="43"/>
      <c r="G14" s="43"/>
      <c r="H14" s="43"/>
      <c r="I14" s="43"/>
      <c r="J14" s="43"/>
      <c r="K14" s="44"/>
    </row>
    <row r="15" spans="2:11" ht="23.25" thickBot="1" x14ac:dyDescent="0.6">
      <c r="B15" s="45" t="s">
        <v>16</v>
      </c>
      <c r="C15" s="46"/>
      <c r="D15" s="46"/>
      <c r="E15" s="47"/>
      <c r="F15" s="48" t="s">
        <v>17</v>
      </c>
      <c r="G15" s="49" t="s">
        <v>18</v>
      </c>
      <c r="H15" s="49"/>
      <c r="I15" s="50" t="s">
        <v>19</v>
      </c>
      <c r="J15" s="49"/>
      <c r="K15" s="51"/>
    </row>
    <row r="16" spans="2:11" ht="24.75" thickBot="1" x14ac:dyDescent="0.6">
      <c r="B16" s="52" t="s">
        <v>20</v>
      </c>
      <c r="C16" s="53"/>
      <c r="D16" s="53"/>
      <c r="E16" s="54"/>
      <c r="F16" s="55">
        <f>G16+I16</f>
        <v>372000000</v>
      </c>
      <c r="G16" s="56">
        <v>0</v>
      </c>
      <c r="H16" s="57"/>
      <c r="I16" s="58">
        <v>372000000</v>
      </c>
      <c r="J16" s="59"/>
      <c r="K16" s="59"/>
    </row>
    <row r="17" spans="1:11" x14ac:dyDescent="0.55000000000000004">
      <c r="B17" s="60" t="s">
        <v>21</v>
      </c>
      <c r="C17" s="61"/>
      <c r="D17" s="61"/>
      <c r="E17" s="61"/>
      <c r="F17" s="61"/>
      <c r="G17" s="61"/>
      <c r="H17" s="61"/>
      <c r="I17" s="61"/>
      <c r="J17" s="61"/>
      <c r="K17" s="62"/>
    </row>
    <row r="18" spans="1:11" x14ac:dyDescent="0.55000000000000004">
      <c r="B18" s="63"/>
      <c r="C18" s="64"/>
      <c r="D18" s="64"/>
      <c r="E18" s="64"/>
      <c r="F18" s="64"/>
      <c r="G18" s="64"/>
      <c r="H18" s="64"/>
      <c r="I18" s="64"/>
      <c r="J18" s="64"/>
      <c r="K18" s="65"/>
    </row>
    <row r="19" spans="1:11" x14ac:dyDescent="0.55000000000000004">
      <c r="A19" s="66"/>
      <c r="B19" s="67">
        <v>0</v>
      </c>
      <c r="C19" s="68" t="s">
        <v>22</v>
      </c>
      <c r="D19" s="68"/>
      <c r="E19" s="68"/>
      <c r="F19" s="69">
        <f>G19+I19</f>
        <v>0</v>
      </c>
      <c r="G19" s="70">
        <v>0</v>
      </c>
      <c r="H19" s="71"/>
      <c r="I19" s="72">
        <v>0</v>
      </c>
      <c r="J19" s="73"/>
      <c r="K19" s="73"/>
    </row>
    <row r="20" spans="1:11" x14ac:dyDescent="0.55000000000000004">
      <c r="A20" s="66">
        <v>0.1</v>
      </c>
      <c r="B20" s="67">
        <v>0</v>
      </c>
      <c r="C20" s="68" t="s">
        <v>23</v>
      </c>
      <c r="D20" s="68"/>
      <c r="E20" s="68"/>
      <c r="F20" s="69">
        <f t="shared" ref="F20:F24" si="0">G20+I20</f>
        <v>0</v>
      </c>
      <c r="G20" s="70">
        <f>'[1]ص و 28'!$F$19</f>
        <v>0</v>
      </c>
      <c r="H20" s="71"/>
      <c r="I20" s="72">
        <v>0</v>
      </c>
      <c r="J20" s="73"/>
      <c r="K20" s="73"/>
    </row>
    <row r="21" spans="1:11" x14ac:dyDescent="0.55000000000000004">
      <c r="A21" s="66"/>
      <c r="B21" s="74"/>
      <c r="C21" s="68" t="s">
        <v>24</v>
      </c>
      <c r="D21" s="68"/>
      <c r="E21" s="68"/>
      <c r="F21" s="69">
        <f t="shared" si="0"/>
        <v>0</v>
      </c>
      <c r="G21" s="70">
        <f>'[1]ص و 28'!$F$19</f>
        <v>0</v>
      </c>
      <c r="H21" s="71"/>
      <c r="I21" s="72"/>
      <c r="J21" s="73"/>
      <c r="K21" s="73"/>
    </row>
    <row r="22" spans="1:11" x14ac:dyDescent="0.55000000000000004">
      <c r="A22" s="66">
        <v>0.05</v>
      </c>
      <c r="B22" s="67">
        <v>0.16669999999999999</v>
      </c>
      <c r="C22" s="68" t="s">
        <v>25</v>
      </c>
      <c r="D22" s="68"/>
      <c r="E22" s="68"/>
      <c r="F22" s="69">
        <f t="shared" si="0"/>
        <v>62012399.999999993</v>
      </c>
      <c r="G22" s="70">
        <v>0</v>
      </c>
      <c r="H22" s="71"/>
      <c r="I22" s="72">
        <f>I16*B22</f>
        <v>62012399.999999993</v>
      </c>
      <c r="J22" s="73"/>
      <c r="K22" s="73"/>
    </row>
    <row r="23" spans="1:11" x14ac:dyDescent="0.55000000000000004">
      <c r="A23" s="66"/>
      <c r="B23" s="74"/>
      <c r="C23" s="68" t="s">
        <v>26</v>
      </c>
      <c r="D23" s="68"/>
      <c r="E23" s="68"/>
      <c r="F23" s="69">
        <f t="shared" si="0"/>
        <v>0</v>
      </c>
      <c r="G23" s="70">
        <v>0</v>
      </c>
      <c r="H23" s="71"/>
      <c r="I23" s="72">
        <v>0</v>
      </c>
      <c r="J23" s="73"/>
      <c r="K23" s="73"/>
    </row>
    <row r="24" spans="1:11" ht="23.25" thickBot="1" x14ac:dyDescent="0.6">
      <c r="A24" s="66"/>
      <c r="B24" s="75"/>
      <c r="C24" s="76" t="s">
        <v>27</v>
      </c>
      <c r="D24" s="76"/>
      <c r="E24" s="76"/>
      <c r="F24" s="69">
        <f t="shared" si="0"/>
        <v>0</v>
      </c>
      <c r="G24" s="70">
        <v>0</v>
      </c>
      <c r="H24" s="71"/>
      <c r="I24" s="77">
        <v>0</v>
      </c>
      <c r="J24" s="78"/>
      <c r="K24" s="78"/>
    </row>
    <row r="25" spans="1:11" ht="24.75" thickBot="1" x14ac:dyDescent="0.6">
      <c r="B25" s="79" t="s">
        <v>28</v>
      </c>
      <c r="C25" s="80"/>
      <c r="D25" s="80"/>
      <c r="E25" s="80"/>
      <c r="F25" s="69">
        <f>SUM(F19:F24)</f>
        <v>62012399.999999993</v>
      </c>
      <c r="G25" s="81">
        <f>SUM(G19:H24)</f>
        <v>0</v>
      </c>
      <c r="H25" s="82"/>
      <c r="I25" s="58">
        <f>SUM(I17:K24)</f>
        <v>62012399.999999993</v>
      </c>
      <c r="J25" s="83"/>
      <c r="K25" s="83"/>
    </row>
    <row r="26" spans="1:11" x14ac:dyDescent="0.55000000000000004">
      <c r="B26" s="84" t="s">
        <v>29</v>
      </c>
      <c r="C26" s="85"/>
      <c r="D26" s="85"/>
      <c r="E26" s="85"/>
      <c r="F26" s="85"/>
      <c r="G26" s="85"/>
      <c r="H26" s="85"/>
      <c r="I26" s="86">
        <f>I16-I25</f>
        <v>309987600</v>
      </c>
      <c r="J26" s="87"/>
      <c r="K26" s="87"/>
    </row>
    <row r="27" spans="1:11" ht="23.25" thickBot="1" x14ac:dyDescent="0.6">
      <c r="B27" s="88">
        <v>0.09</v>
      </c>
      <c r="C27" s="89" t="s">
        <v>30</v>
      </c>
      <c r="D27" s="89"/>
      <c r="E27" s="89"/>
      <c r="F27" s="89"/>
      <c r="G27" s="89"/>
      <c r="H27" s="89"/>
      <c r="I27" s="77">
        <f>I16*B27</f>
        <v>33480000</v>
      </c>
      <c r="J27" s="78"/>
      <c r="K27" s="78"/>
    </row>
    <row r="28" spans="1:11" ht="25.5" thickTop="1" thickBot="1" x14ac:dyDescent="0.65">
      <c r="B28" s="90" t="s">
        <v>31</v>
      </c>
      <c r="C28" s="91"/>
      <c r="D28" s="91"/>
      <c r="E28" s="91"/>
      <c r="F28" s="91"/>
      <c r="G28" s="91"/>
      <c r="H28" s="91"/>
      <c r="I28" s="92">
        <f>I26+I27</f>
        <v>343467600</v>
      </c>
      <c r="J28" s="93"/>
      <c r="K28" s="93"/>
    </row>
    <row r="29" spans="1:11" ht="23.25" thickTop="1" x14ac:dyDescent="0.55000000000000004">
      <c r="B29" s="94" t="s">
        <v>32</v>
      </c>
      <c r="C29" s="95"/>
      <c r="D29" s="95"/>
      <c r="E29" s="95"/>
      <c r="F29" s="95"/>
      <c r="G29" s="95"/>
      <c r="H29" s="95"/>
      <c r="I29" s="95"/>
      <c r="J29" s="95"/>
      <c r="K29" s="96"/>
    </row>
    <row r="30" spans="1:11" s="97" customFormat="1" x14ac:dyDescent="0.55000000000000004">
      <c r="B30" s="98" t="s">
        <v>33</v>
      </c>
      <c r="C30" s="99"/>
      <c r="D30" s="98" t="s">
        <v>34</v>
      </c>
      <c r="E30" s="99"/>
      <c r="F30" s="98" t="s">
        <v>35</v>
      </c>
      <c r="G30" s="99"/>
      <c r="H30" s="98" t="s">
        <v>36</v>
      </c>
      <c r="I30" s="100"/>
      <c r="J30" s="100"/>
      <c r="K30" s="99"/>
    </row>
    <row r="31" spans="1:11" s="97" customFormat="1" x14ac:dyDescent="0.55000000000000004">
      <c r="B31" s="101"/>
      <c r="C31" s="102"/>
      <c r="D31" s="101"/>
      <c r="E31" s="102"/>
      <c r="F31" s="101"/>
      <c r="G31" s="102"/>
      <c r="H31" s="101"/>
      <c r="I31" s="103"/>
      <c r="J31" s="103"/>
      <c r="K31" s="102"/>
    </row>
    <row r="32" spans="1:11" s="97" customFormat="1" x14ac:dyDescent="0.55000000000000004">
      <c r="B32" s="104"/>
      <c r="C32" s="105"/>
      <c r="D32" s="104"/>
      <c r="E32" s="105"/>
      <c r="F32" s="104"/>
      <c r="G32" s="105"/>
      <c r="H32" s="104"/>
      <c r="I32" s="106"/>
      <c r="J32" s="106"/>
      <c r="K32" s="105"/>
    </row>
    <row r="33" spans="2:11" s="97" customFormat="1" x14ac:dyDescent="0.55000000000000004">
      <c r="B33" s="104"/>
      <c r="C33" s="105"/>
      <c r="D33" s="104"/>
      <c r="E33" s="105"/>
      <c r="F33" s="104"/>
      <c r="G33" s="105"/>
      <c r="H33" s="104"/>
      <c r="I33" s="106"/>
      <c r="J33" s="106"/>
      <c r="K33" s="105"/>
    </row>
    <row r="34" spans="2:11" s="97" customFormat="1" x14ac:dyDescent="0.55000000000000004">
      <c r="B34" s="107" t="s">
        <v>37</v>
      </c>
      <c r="C34" s="108"/>
      <c r="D34" s="107" t="s">
        <v>37</v>
      </c>
      <c r="E34" s="108"/>
      <c r="F34" s="107" t="s">
        <v>37</v>
      </c>
      <c r="G34" s="108"/>
      <c r="H34" s="107" t="s">
        <v>37</v>
      </c>
      <c r="I34" s="109"/>
      <c r="J34" s="109"/>
      <c r="K34" s="108"/>
    </row>
    <row r="35" spans="2:11" s="97" customFormat="1" x14ac:dyDescent="0.55000000000000004">
      <c r="B35" s="110"/>
      <c r="C35" s="111"/>
      <c r="D35" s="110"/>
      <c r="E35" s="111"/>
      <c r="F35" s="110"/>
      <c r="G35" s="111"/>
      <c r="H35" s="110"/>
      <c r="I35" s="112"/>
      <c r="J35" s="112"/>
      <c r="K35" s="111"/>
    </row>
  </sheetData>
  <mergeCells count="68">
    <mergeCell ref="B34:C35"/>
    <mergeCell ref="D34:E35"/>
    <mergeCell ref="F34:G35"/>
    <mergeCell ref="H34:K35"/>
    <mergeCell ref="B29:K29"/>
    <mergeCell ref="B30:C31"/>
    <mergeCell ref="D30:E31"/>
    <mergeCell ref="F30:G31"/>
    <mergeCell ref="H30:K31"/>
    <mergeCell ref="B32:C33"/>
    <mergeCell ref="D32:E33"/>
    <mergeCell ref="F32:G33"/>
    <mergeCell ref="H32:K33"/>
    <mergeCell ref="B26:H26"/>
    <mergeCell ref="I26:K26"/>
    <mergeCell ref="C27:H27"/>
    <mergeCell ref="I27:K27"/>
    <mergeCell ref="B28:H28"/>
    <mergeCell ref="I28:K28"/>
    <mergeCell ref="C24:E24"/>
    <mergeCell ref="G24:H24"/>
    <mergeCell ref="I24:K24"/>
    <mergeCell ref="B25:E25"/>
    <mergeCell ref="G25:H25"/>
    <mergeCell ref="I25:K25"/>
    <mergeCell ref="C22:E22"/>
    <mergeCell ref="G22:H22"/>
    <mergeCell ref="I22:K22"/>
    <mergeCell ref="C23:E23"/>
    <mergeCell ref="G23:H23"/>
    <mergeCell ref="I23:K23"/>
    <mergeCell ref="C20:E20"/>
    <mergeCell ref="G20:H20"/>
    <mergeCell ref="I20:K20"/>
    <mergeCell ref="C21:E21"/>
    <mergeCell ref="G21:H21"/>
    <mergeCell ref="I21:K21"/>
    <mergeCell ref="B16:E16"/>
    <mergeCell ref="G16:H16"/>
    <mergeCell ref="I16:K16"/>
    <mergeCell ref="B17:K18"/>
    <mergeCell ref="C19:E19"/>
    <mergeCell ref="G19:H19"/>
    <mergeCell ref="I19:K19"/>
    <mergeCell ref="B13:F13"/>
    <mergeCell ref="H13:K13"/>
    <mergeCell ref="B14:C14"/>
    <mergeCell ref="B15:E15"/>
    <mergeCell ref="G15:H15"/>
    <mergeCell ref="I15:K15"/>
    <mergeCell ref="D9:E9"/>
    <mergeCell ref="I9:K9"/>
    <mergeCell ref="I10:J10"/>
    <mergeCell ref="B11:F11"/>
    <mergeCell ref="H11:K11"/>
    <mergeCell ref="H12:K12"/>
    <mergeCell ref="B7:C7"/>
    <mergeCell ref="D7:E7"/>
    <mergeCell ref="G7:K7"/>
    <mergeCell ref="B8:C8"/>
    <mergeCell ref="D8:F8"/>
    <mergeCell ref="H8:K8"/>
    <mergeCell ref="H1:I1"/>
    <mergeCell ref="J1:K1"/>
    <mergeCell ref="G2:I2"/>
    <mergeCell ref="J2:K2"/>
    <mergeCell ref="B3:K3"/>
    <mergeCell ref="B6:K6"/>
  </mergeCells>
  <pageMargins left="0.7" right="0.7" top="0.75" bottom="0.75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Rouhi</dc:creator>
  <cp:lastModifiedBy>Mehdi Rouhi</cp:lastModifiedBy>
  <cp:lastPrinted>2023-10-24T11:43:21Z</cp:lastPrinted>
  <dcterms:created xsi:type="dcterms:W3CDTF">2023-10-24T11:39:41Z</dcterms:created>
  <dcterms:modified xsi:type="dcterms:W3CDTF">2023-10-24T12:00:16Z</dcterms:modified>
</cp:coreProperties>
</file>