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نام گویان امرتات\"/>
    </mc:Choice>
  </mc:AlternateContent>
  <xr:revisionPtr revIDLastSave="0" documentId="13_ncr:1_{AD519C8B-7102-458A-828A-F4AE4DA95F3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ریز اقلام قرارداد" sheetId="2" r:id="rId1"/>
    <sheet name="Supply MTO" sheetId="1" r:id="rId2"/>
  </sheets>
  <externalReferences>
    <externalReference r:id="rId3"/>
  </externalReferences>
  <definedNames>
    <definedName name="_xlnm._FilterDatabase" localSheetId="1" hidden="1">'Supply MTO'!$A$1:$P$1</definedName>
    <definedName name="_xlnm._FilterDatabase" localSheetId="0" hidden="1">'ریز اقلام قرارداد'!$B$4:$N$42</definedName>
    <definedName name="_xlnm.Print_Area" localSheetId="0">'ریز اقلام قرارداد'!$A$1:$N$56</definedName>
    <definedName name="_xlnm.Print_Titles" localSheetId="0">'ریز اقلام قرارداد'!$1:$4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2" l="1"/>
  <c r="K34" i="2"/>
  <c r="J8" i="2"/>
  <c r="J9" i="2"/>
  <c r="J10" i="2"/>
  <c r="J11" i="2"/>
  <c r="J12" i="2"/>
  <c r="J13" i="2"/>
  <c r="J14" i="2"/>
  <c r="J15" i="2"/>
  <c r="J32" i="2"/>
  <c r="J41" i="2"/>
  <c r="M34" i="2" l="1"/>
  <c r="M42" i="2"/>
  <c r="K42" i="2"/>
  <c r="H42" i="2"/>
  <c r="M41" i="2"/>
  <c r="K41" i="2"/>
  <c r="H41" i="2"/>
  <c r="M40" i="2"/>
  <c r="K40" i="2"/>
  <c r="H40" i="2"/>
  <c r="M39" i="2"/>
  <c r="K39" i="2"/>
  <c r="H39" i="2"/>
  <c r="M38" i="2"/>
  <c r="K38" i="2"/>
  <c r="H38" i="2"/>
  <c r="M37" i="2"/>
  <c r="K37" i="2"/>
  <c r="H37" i="2"/>
  <c r="M36" i="2"/>
  <c r="K36" i="2"/>
  <c r="H36" i="2"/>
  <c r="M35" i="2"/>
  <c r="K35" i="2"/>
  <c r="H35" i="2"/>
  <c r="M33" i="2"/>
  <c r="K33" i="2"/>
  <c r="H33" i="2"/>
  <c r="M32" i="2"/>
  <c r="K32" i="2"/>
  <c r="H32" i="2"/>
  <c r="M31" i="2"/>
  <c r="K31" i="2"/>
  <c r="H31" i="2"/>
  <c r="M30" i="2"/>
  <c r="K30" i="2"/>
  <c r="H30" i="2"/>
  <c r="M29" i="2"/>
  <c r="K29" i="2"/>
  <c r="H29" i="2"/>
  <c r="M28" i="2"/>
  <c r="K28" i="2"/>
  <c r="H28" i="2"/>
  <c r="M27" i="2"/>
  <c r="K27" i="2"/>
  <c r="H27" i="2"/>
  <c r="M26" i="2"/>
  <c r="K26" i="2"/>
  <c r="H26" i="2"/>
  <c r="M25" i="2"/>
  <c r="K25" i="2"/>
  <c r="H25" i="2"/>
  <c r="M24" i="2"/>
  <c r="K24" i="2"/>
  <c r="H24" i="2"/>
  <c r="M23" i="2"/>
  <c r="K23" i="2"/>
  <c r="H23" i="2"/>
  <c r="M22" i="2"/>
  <c r="K22" i="2"/>
  <c r="H22" i="2"/>
  <c r="M21" i="2"/>
  <c r="K21" i="2"/>
  <c r="H21" i="2"/>
  <c r="M20" i="2"/>
  <c r="K20" i="2"/>
  <c r="H20" i="2"/>
  <c r="M19" i="2"/>
  <c r="K19" i="2"/>
  <c r="H19" i="2"/>
  <c r="M18" i="2"/>
  <c r="K18" i="2"/>
  <c r="H18" i="2"/>
  <c r="M17" i="2"/>
  <c r="K17" i="2"/>
  <c r="H17" i="2"/>
  <c r="M16" i="2"/>
  <c r="K16" i="2"/>
  <c r="H16" i="2"/>
  <c r="M15" i="2"/>
  <c r="K15" i="2"/>
  <c r="H15" i="2"/>
  <c r="M14" i="2"/>
  <c r="K14" i="2"/>
  <c r="H14" i="2"/>
  <c r="M13" i="2"/>
  <c r="K13" i="2"/>
  <c r="H13" i="2"/>
  <c r="M12" i="2"/>
  <c r="K12" i="2"/>
  <c r="H12" i="2"/>
  <c r="M11" i="2"/>
  <c r="K11" i="2"/>
  <c r="H11" i="2"/>
  <c r="M10" i="2"/>
  <c r="K10" i="2"/>
  <c r="H10" i="2"/>
  <c r="M9" i="2"/>
  <c r="K9" i="2"/>
  <c r="H9" i="2"/>
  <c r="M8" i="2"/>
  <c r="K8" i="2"/>
  <c r="H8" i="2"/>
  <c r="M7" i="2"/>
  <c r="K7" i="2"/>
  <c r="H7" i="2"/>
  <c r="M6" i="2"/>
  <c r="K6" i="2"/>
  <c r="H6" i="2"/>
  <c r="M5" i="2"/>
  <c r="K5" i="2"/>
  <c r="H5" i="2"/>
  <c r="M44" i="2" l="1"/>
  <c r="H44" i="2"/>
  <c r="H48" i="2" l="1"/>
  <c r="H50" i="2" l="1"/>
  <c r="H54" i="2" l="1"/>
  <c r="H56" i="2" s="1"/>
  <c r="M40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2" i="1"/>
</calcChain>
</file>

<file path=xl/sharedStrings.xml><?xml version="1.0" encoding="utf-8"?>
<sst xmlns="http://schemas.openxmlformats.org/spreadsheetml/2006/main" count="397" uniqueCount="123">
  <si>
    <t>Project Code</t>
  </si>
  <si>
    <t>Mark No.</t>
  </si>
  <si>
    <t>Description</t>
  </si>
  <si>
    <t>Quantity</t>
  </si>
  <si>
    <t>PO No.</t>
  </si>
  <si>
    <t>Amendment No.</t>
  </si>
  <si>
    <t>Action</t>
  </si>
  <si>
    <t>Currency 1</t>
  </si>
  <si>
    <t>Currency 2</t>
  </si>
  <si>
    <t>Unit</t>
  </si>
  <si>
    <t>Price 1</t>
  </si>
  <si>
    <t>Price 2</t>
  </si>
  <si>
    <t>Category</t>
  </si>
  <si>
    <t>No.</t>
  </si>
  <si>
    <t>Sub-Item No.</t>
  </si>
  <si>
    <t>SACR</t>
  </si>
  <si>
    <t>6530012302 </t>
  </si>
  <si>
    <t>6530012402 </t>
  </si>
  <si>
    <t>6530013202 </t>
  </si>
  <si>
    <t> 6530013302</t>
  </si>
  <si>
    <t> 6530014202</t>
  </si>
  <si>
    <t> 6530024202</t>
  </si>
  <si>
    <t>Set</t>
  </si>
  <si>
    <t>ADSH-P-CO-EL-004</t>
  </si>
  <si>
    <t>Main Item</t>
  </si>
  <si>
    <r>
      <t> </t>
    </r>
    <r>
      <rPr>
        <b/>
        <sz val="9"/>
        <color rgb="FF000000"/>
        <rFont val="Arial"/>
        <family val="2"/>
      </rPr>
      <t>6530012452</t>
    </r>
  </si>
  <si>
    <r>
      <t> </t>
    </r>
    <r>
      <rPr>
        <b/>
        <sz val="9"/>
        <color rgb="FF000000"/>
        <rFont val="Arial"/>
        <family val="2"/>
      </rPr>
      <t>6530014252</t>
    </r>
  </si>
  <si>
    <r>
      <t> </t>
    </r>
    <r>
      <rPr>
        <b/>
        <sz val="9"/>
        <color rgb="FF000000"/>
        <rFont val="Arial"/>
        <family val="2"/>
      </rPr>
      <t>6530025202</t>
    </r>
  </si>
  <si>
    <r>
      <t>6530025702</t>
    </r>
    <r>
      <rPr>
        <sz val="9"/>
        <color rgb="FF000000"/>
        <rFont val="Arial"/>
        <family val="2"/>
      </rPr>
      <t> </t>
    </r>
  </si>
  <si>
    <r>
      <t> </t>
    </r>
    <r>
      <rPr>
        <b/>
        <sz val="9"/>
        <color rgb="FF000000"/>
        <rFont val="Arial"/>
        <family val="2"/>
      </rPr>
      <t>6530025702</t>
    </r>
  </si>
  <si>
    <r>
      <t> </t>
    </r>
    <r>
      <rPr>
        <b/>
        <sz val="9"/>
        <color rgb="FF000000"/>
        <rFont val="Arial"/>
        <family val="2"/>
      </rPr>
      <t>6530016402</t>
    </r>
  </si>
  <si>
    <r>
      <t> </t>
    </r>
    <r>
      <rPr>
        <b/>
        <sz val="9"/>
        <color rgb="FF000000"/>
        <rFont val="Arial"/>
        <family val="2"/>
      </rPr>
      <t>6530016502</t>
    </r>
  </si>
  <si>
    <r>
      <t> </t>
    </r>
    <r>
      <rPr>
        <b/>
        <sz val="9"/>
        <color rgb="FF000000"/>
        <rFont val="Arial"/>
        <family val="2"/>
      </rPr>
      <t>6530026502</t>
    </r>
  </si>
  <si>
    <r>
      <t>6530016602</t>
    </r>
    <r>
      <rPr>
        <sz val="9"/>
        <color rgb="FF000000"/>
        <rFont val="Arial"/>
        <family val="2"/>
      </rPr>
      <t> </t>
    </r>
  </si>
  <si>
    <r>
      <t> </t>
    </r>
    <r>
      <rPr>
        <b/>
        <sz val="9"/>
        <color rgb="FF000000"/>
        <rFont val="Arial"/>
        <family val="2"/>
      </rPr>
      <t>6530026602</t>
    </r>
  </si>
  <si>
    <r>
      <t>6530016702</t>
    </r>
    <r>
      <rPr>
        <sz val="9"/>
        <color rgb="FF000000"/>
        <rFont val="Arial"/>
        <family val="2"/>
      </rPr>
      <t> </t>
    </r>
  </si>
  <si>
    <t>New</t>
  </si>
  <si>
    <t>Transformer Rectifier 400 V, 3 Ph, 50 Hz, Oil Cooled (ONAN) -50V/50A DC Output, Constant Current and Constant Voltage, IP55, with GPS Interrupter as per document No. "SACR-DE-GEN-EL-DSH-5052"</t>
  </si>
  <si>
    <t>Transformer Rectifier 400 V, 3 Ph, 50 Hz, Oil Cooled (ONAN)-50V/150A DC Output, Constant Current and Constant Voltage, IP55, as per Data Sheet Document "SACR-DE-GEN-EL-DSH-5052"</t>
  </si>
  <si>
    <t>Transformer Rectifier 400 V, 3 Ph, 50 Hz, Oil Cooled (ONAN)-50V/75A DC Output, Constant Current and Constant Voltage, IP55, as per Data Sheet Document "SACR-DE-GEN-EL-DSH-5052"</t>
  </si>
  <si>
    <t>Transformer Rectifier 400 V, 3 Ph, 50 Hz, Oil Cooled (ONAN)-25V/25A DC Output, Constant Current and Constant Voltage, IP55, as per Data Sheet Document "SACR-DE-GEN-EL-DSH-5052"</t>
  </si>
  <si>
    <t>Transformer Rectifier 400 V, 3 Ph, 50 Hz, Oil Cooled (ONAN)-15V/15A DC Output, Constant Current and Constant Voltage, IP55, as per Data Sheet Document "SACR-DE-GEN-EL-DSH-5052"</t>
  </si>
  <si>
    <t xml:space="preserve">Transformer Rectifier 400 V, 3 Ph, 50 Hz, Oil Cooled (ONAN)- Three separate DC Outputs Channels: 5V/5A, 5V/5A and 5V/5A, Constant Current and Constant Voltage, IP55, as per Data Sheet Document "SACR-DE-GEN-EL-DSH-5052" </t>
  </si>
  <si>
    <t>Transformer Rectifier 400 V, 3 Ph, 50 Hz, Oil Cooled (ONAN)- Two separate DC Output Channels: 25V/25A, 5V/5A, Constant Current and Constant Voltage, IP55as per Data Sheet Document "SACR-DE-GEN-EL-DSH-5052"</t>
  </si>
  <si>
    <t>Transformer Rectifier 400 V, 3 Ph, 50 Hz, Oil Cooled (ONAN)- Two separate DC Output Channels: 25V/25A, 25V/25A, Constant Current and Constant Voltage, IP55 as per Data Sheet Document "SACR-DE-GEN-EL-DSH-5052"</t>
  </si>
  <si>
    <t>Transformer Rectifier 400 V, 3 Ph, 50 Hz, Oil Cooled (ONAN)- Two separate DC Output Channels:  10V/10A, 25V/25A, Constant Current and Constant Voltage, IP55 as per Data Sheet Document "SACR-DE-GEN-EL-DSH-5052"</t>
  </si>
  <si>
    <t>Transformer Rectifier 400 V, 3 Ph, 50 Hz, Oil Cooled (ONAN)- Three  separate DC Output Channels: Two 5V/5A Channels, One 10V/10A  channel, Constant Current and Constant Voltage, IP55 as per Data Sheet Document</t>
  </si>
  <si>
    <t>Transformer Rectifier 400 V, 3 Ph, 50 Hz, Oil Cooled (ONAN)- Two separate DC Output Channels:  10V/10A, 10V/10A, Constant Current and Constant Voltage, IP55 as per Data Sheet Document "SACR-DE-GEN-EL-DSH-5052"</t>
  </si>
  <si>
    <t>Earthing System for Transformer Rectifiers as per Inatallation Detail Drawing No. “SACR-DE-GEN-EL-DWG-0151” CPD 22&amp;23</t>
  </si>
  <si>
    <t>AC Box sitable for Transformer Rectifiers  as per Data Sheet Document "SACR-DE-GEN-EL-DSH-5052" as per Data Sheet Document "SACR-DE-GEN-EL-DSH-5052"</t>
  </si>
  <si>
    <t>Safe Type Anode Contact Box with Stand, 6 terminals, Coated Carbon Steel, IP55, Type CPD-28, CPJT-7 as per Inatallation Detail Drawing No. “SACR-DE-GEN-EL-DWG-0151” and Document No. "SACR-DE-GEN-EL-DSH-5052"</t>
  </si>
  <si>
    <t>Safe Type Anode Contact Box with Stand, 8 terminals, Coated Carbon Steel, IP55, Type CPD-28, CPJT-9 as per Inatallation Detail Drawing No. “SACR-DE-GEN-EL-DWG-0151” and Document No. "SACR-DE-GEN-EL-DSH-5052"</t>
  </si>
  <si>
    <t>Safe Type Anode Contact Box with Stand, 9 terminals, Coated Carbon Steel, IP 55, Type CPD-28, CPJT-10 as per Inatallation Detail Drawing No. “SACR-DE-GEN-EL-DWG-0151” and Document No. "SACR-DE-GEN-EL-DSH-5052"</t>
  </si>
  <si>
    <t>Safe Type Cathode Contact Box With Stand, 4 terminals, Coated Carbon Steel, IP55, Type CPD-28/CPOT-5 as per Inatallation Detail Drawing No. “SACR-DE-GEN-EL-DWG-0151” and Document No. "SACR-DE-GEN-EL-DSH-5052"</t>
  </si>
  <si>
    <t>Safe Type Cathode Contact Box With Stand, 6 terminals, Coated Carbon Steel, IP55, Type CPD-28/CPOT-7 as per Inatallation Detail Drawing No. “SACR-DE-GEN-EL-DWG-0151” and Document No. "SACR-DE-GEN-EL-DSH-5052"</t>
  </si>
  <si>
    <t>Safe Type Negative Bond Box With Stand, 4 Terminals, Coated Carbon Steel, IP55, Type CPD-28/CPNT-7 as per Inatallation Detail Drawing No. “SACR-DE-GEN-EL-DWG-0151” and Document No. "SACR-DE-GEN-EL-DSH-5052"</t>
  </si>
  <si>
    <t>Safe Type Negative Bond Box With Stand, 4 Terminals, Coated Carbon Steel, IP55, Type CPD-54/CPNT-24 as per Inatallation Detail Drawing No. “SACR-DE-GEN-EL-DWG-0153” and Document No. "SACR-DE-GEN-EL-DSH-5052"</t>
  </si>
  <si>
    <t>Safe Type Negative Bond Box with Stand, 5 terminals, Coated Carbon Steel, IP 55, Type CPD-28/CPNT-8 as per Inatallation Detail Drawing No. “SACR-DE-GEN-EL-DWG-0151” and Document No. "SACR-DE-GEN-EL-DSH-5052"</t>
  </si>
  <si>
    <t>Safe Type Negative Bond Box With Stand, 6 Terminals, Coated Carbon Steel, IP 55, Type CPD-54/CPNT-26 as per Inatallation Detail Drawing No. “SACR-DE-GEN-EL-DWG-0153” and Document No. "SACR-DE-GEN-EL-DSH-5052"</t>
  </si>
  <si>
    <t>Safe Type Positive Bond Box With Stand, 4 Terminals, Coated Carbon Steel, IP 55, Type CPD-28/CPPT-7 as per Inatallation Detail Drawing No. “SACR-DE-GEN-EL-DWG-0151” and Document No. "SACR-DE-GEN-EL-DSH-5052"</t>
  </si>
  <si>
    <t>Safe Type Positive Bond Box with Stand, 4 Terminals, Coated Carbon Steel, IP 55, Type CPD-54/CPPT-21 as per Inatallation Detail Drawing No. “SACR-DE-GEN-EL-DWG-0153” and Document No. "SACR-DE-GEN-EL-DSH-5052"</t>
  </si>
  <si>
    <t>Safe Type Positive Bond Box With Stand, 4 Terminals, Coated Carbon Steel, IP 55, Type CPD-62/CPPT-11 as per Inatallation Detail Drawing No. “SACR-DE-GEN-EL-DWG-0153” and Document No. "SACR-DE-GEN-EL-DSH-5052”</t>
  </si>
  <si>
    <t>Safe Type Positive Bond Box with Stand, 5 terminals, Coated Carbon Steel, IP 55, Type CPD-28/CPPT-8 as per Inatallation Detail Drawing No. “SACR-DE-GEN-EL-DWG-0151” and Document No. "SACR-DE-GEN-EL-DSH-5052"</t>
  </si>
  <si>
    <t>Safe Type Positive Bond Box with Stand, 6 Terminals, Coated Carbon Steel, IP 55, Type CPD-54/CPPT-22 as per Inatallation Detail Drawing No. “SACR-DE-GEN-EL-DWG-0153” and Document No. "SACR-DE-GEN-EL-DSH-5052"</t>
  </si>
  <si>
    <t>Safe Type Positive Bond Box With Stand, 6 Terminals, Coated Carbon Steel, IP 55, Type CPD-62/CPPT-13 as per Inatallation Detail Drawing No. “SACR-DE-GEN-EL-DWG-0153” and Document No. "SACR-DE-GEN-EL-DSH-5052”</t>
  </si>
  <si>
    <t>Safe Type Positive Bond Box With Stand, 8 Terminals, Coated Carbon Steel, IP 55, Type CPD-54/CPPT-23 as per Inatallation Detail Drawing No. “SACR-DE-GEN-EL-DWG-0153” and Document No. "SACR-DE-GEN-EL-DSH-5052"</t>
  </si>
  <si>
    <t>Safe Type Positive Bond Box with Stand, 12 Terminals, Coated Carbon Steel, IP 55, Type CPD-54/CPPT-25 as per Inatallation Detail Drawing No. “SACR-DE-GEN-EL-DWG-0153” and Document No. "SACR-DE-GEN-EL-DSH-5052”</t>
  </si>
  <si>
    <t>Safe Type Test Bond Box With Stand, 2 terminals,  Coated Carbon Steel, IP55, Type CPD-63/CPTT-31 as per Inatallation Detail Drawing No. “SACR-DE-GEN-EL-DWG-0153” and Document No. "SACR-DE-GEN-EL-DSH-5052"</t>
  </si>
  <si>
    <t>Safe Type Test Bond Box With Stand, 8 terminals, Coated Carbon Steel, IP55, Type CPD-28/CPTT-6 as per Inatallation Detail Drawing No. “SACR-DE-GEN-EL-DWG-0151” and Document No. "SACR-DE-GEN-EL-DSH-5052"</t>
  </si>
  <si>
    <t>Safe Type Test Bond Box With Stand, 8 terminals,  Coated Carbon Steel, IP55, Type CPD-55/CPTT-22 as per Inatallation Detail Drawing No. “SACR-DE-GEN-EL-DWG-0153” and Document No. "SACR-DE-GEN-EL-DSH-5052"</t>
  </si>
  <si>
    <t>Safe Type Test Bond Box with Stand, 10 terminals, Coated Carbon Steel, IP55, Type CPD-28/CPTT-7 as per Inatallation Detail Drawing No. “SACR-DE-GEN-EL-DWG-0151” and Document No. "SACR-DE-GEN-EL-DSH-5052"</t>
  </si>
  <si>
    <t>Safe Type Test Bond Box With Stand, 10 terminals,  Coated Carbon Steel, IP55, Type CPD-55/CPTT-23 as per Inatallation Detail Drawing No. “SACR-DE-GEN-EL-DWG-0153” and Document No. "SACR-DE-GEN-EL-DSH-5052"</t>
  </si>
  <si>
    <t>Safe Type Test Bond Box with Stand, 12 terminals, Coated Carbon Steel, IP55, Type CPD-28/CPTT-8 as per Inatallation Detail Drawing No. “SACR-DE-GEN-EL-DWG-0151” and Document No. "SACR-DE-GEN-EL-DSH-5052"</t>
  </si>
  <si>
    <t>Safe Type Test Bond Box With Stand, 12 terminals,  Coated Carbon Steel, IP55, Type CPD-55/CPTT-24 as per Inatallation Detail Drawing No. “SACR-DE-GEN-EL-DWG-0153” and Document No. "SACR-DE-GEN-EL-DSH-5052"</t>
  </si>
  <si>
    <t>Safe Type Test Bond Box with Stand, 14 terminals,  Coated Carbon Steel, IP55, Type CPD-28/CPTT-9 as per Inatallation Detail Drawing No. “SACR-DE-GEN-EL-DWG-0151” and Document No. "SACR-DE-GEN-EL-DSH-5052"</t>
  </si>
  <si>
    <t>CPS-MISC</t>
  </si>
  <si>
    <t>Miscellaneous Items for Cathodic Protection System</t>
  </si>
  <si>
    <t>Piece</t>
  </si>
  <si>
    <t>Commisinnig Spare Part</t>
  </si>
  <si>
    <t>OPI-PGP-EL004-005 &amp; OPI-PGP-EL004-001</t>
  </si>
  <si>
    <t>OPI-PGP-EL004-002</t>
  </si>
  <si>
    <t>OPI-PGP-EL004-006</t>
  </si>
  <si>
    <t>خریدار: شرکت پالایشگاه میعانات گازی آدیش جنوبی</t>
  </si>
  <si>
    <t>ردیف</t>
  </si>
  <si>
    <t>کد کالا</t>
  </si>
  <si>
    <t>واحد</t>
  </si>
  <si>
    <t>مقدار</t>
  </si>
  <si>
    <t>جمع کل اقلام قرارداد</t>
  </si>
  <si>
    <t>خلاصه محاسبات پرداخت صورت حساب:</t>
  </si>
  <si>
    <t>توضیحات:</t>
  </si>
  <si>
    <t>کسور:</t>
  </si>
  <si>
    <t>جمع کسور</t>
  </si>
  <si>
    <t>فروشنده: شرکت پنام گویان پارس امرتات</t>
  </si>
  <si>
    <t>تاریخ تهیه گزارش: 1401/11/24</t>
  </si>
  <si>
    <t>شماره قرارداد: ADSH-P-CO-EL-004</t>
  </si>
  <si>
    <t>خلاصه مالی سفارش خرید ترانس های رکتیفایر</t>
  </si>
  <si>
    <t>تاریخ قرارداد: 1401/06/24</t>
  </si>
  <si>
    <t> 6530012452</t>
  </si>
  <si>
    <t> 6530014252</t>
  </si>
  <si>
    <t> 6530025202</t>
  </si>
  <si>
    <t>6530025702 </t>
  </si>
  <si>
    <t> 6530025702</t>
  </si>
  <si>
    <t> 6530016402</t>
  </si>
  <si>
    <t> 6530016502</t>
  </si>
  <si>
    <t> 6530026502</t>
  </si>
  <si>
    <t>6530016602 </t>
  </si>
  <si>
    <t> 6530026602</t>
  </si>
  <si>
    <t>6530016702 </t>
  </si>
  <si>
    <t>ست</t>
  </si>
  <si>
    <t>مقدار
رسید شده</t>
  </si>
  <si>
    <t>شرح</t>
  </si>
  <si>
    <t>درصد کالای
رسید شده</t>
  </si>
  <si>
    <t>بهای واحد
(ریال)</t>
  </si>
  <si>
    <t>مبلغ قرارداد
(ریال)</t>
  </si>
  <si>
    <t>مبلغ کل
(ریال)</t>
  </si>
  <si>
    <t>(ریال)</t>
  </si>
  <si>
    <t>شماره صورتحساب</t>
  </si>
  <si>
    <t>جمع صورتحسابهای دریافتی</t>
  </si>
  <si>
    <t>کسر می شود: صورتحسابهای تسویه شده طی مراحل قبل</t>
  </si>
  <si>
    <t>جمع صورتحساب جاری (1725)</t>
  </si>
  <si>
    <t>استهلاک پیش پرداخت (باقیمانده)</t>
  </si>
  <si>
    <t>خالص قابل پرداخت</t>
  </si>
  <si>
    <t>با توجه به پیشنهاد واحد بازرگانی مبنی بر عدم اعمال جریمه تاخیر و تایید مدیریت محترم، جریمه تاخیر در محاسبات لحاظ نشده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</si>
</sst>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rgb="FF8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13"/>
      <color theme="1"/>
      <name val="Calibri"/>
      <family val="2"/>
      <scheme val="minor"/>
    </font>
    <font>
      <sz val="11"/>
      <color theme="1"/>
      <name val="B Lotus"/>
      <charset val="178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0" fillId="0" borderId="0" xfId="7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0" fontId="14" fillId="0" borderId="0" xfId="8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0" fontId="14" fillId="0" borderId="0" xfId="8" applyNumberFormat="1" applyFont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0" fontId="15" fillId="4" borderId="5" xfId="8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16" fillId="0" borderId="8" xfId="0" applyNumberFormat="1" applyFont="1" applyBorder="1" applyAlignment="1">
      <alignment horizontal="center" vertical="center" wrapText="1"/>
    </xf>
    <xf numFmtId="38" fontId="16" fillId="0" borderId="9" xfId="7" applyNumberFormat="1" applyFont="1" applyFill="1" applyBorder="1" applyAlignment="1">
      <alignment horizontal="center" vertical="center" wrapText="1" readingOrder="1"/>
    </xf>
    <xf numFmtId="38" fontId="15" fillId="0" borderId="4" xfId="7" applyNumberFormat="1" applyFont="1" applyFill="1" applyBorder="1" applyAlignment="1">
      <alignment horizontal="center" vertical="center" wrapText="1"/>
    </xf>
    <xf numFmtId="38" fontId="15" fillId="0" borderId="6" xfId="8" applyNumberFormat="1" applyFont="1" applyFill="1" applyBorder="1" applyAlignment="1">
      <alignment horizontal="center" vertical="center" wrapText="1"/>
    </xf>
    <xf numFmtId="9" fontId="15" fillId="0" borderId="6" xfId="8" applyFont="1" applyFill="1" applyBorder="1" applyAlignment="1">
      <alignment horizontal="center" vertical="center" wrapText="1"/>
    </xf>
    <xf numFmtId="38" fontId="16" fillId="0" borderId="6" xfId="7" applyNumberFormat="1" applyFont="1" applyFill="1" applyBorder="1" applyAlignment="1">
      <alignment horizontal="center" vertical="center" wrapText="1" readingOrder="1"/>
    </xf>
    <xf numFmtId="38" fontId="16" fillId="0" borderId="0" xfId="7" applyNumberFormat="1" applyFont="1" applyFill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38" fontId="16" fillId="0" borderId="12" xfId="0" applyNumberFormat="1" applyFont="1" applyBorder="1" applyAlignment="1">
      <alignment horizontal="center" vertical="center" wrapText="1"/>
    </xf>
    <xf numFmtId="38" fontId="16" fillId="0" borderId="13" xfId="7" applyNumberFormat="1" applyFont="1" applyFill="1" applyBorder="1" applyAlignment="1">
      <alignment horizontal="center" vertical="center" wrapText="1" readingOrder="1"/>
    </xf>
    <xf numFmtId="38" fontId="15" fillId="0" borderId="10" xfId="8" applyNumberFormat="1" applyFont="1" applyFill="1" applyBorder="1" applyAlignment="1">
      <alignment horizontal="center" vertical="center" wrapText="1"/>
    </xf>
    <xf numFmtId="9" fontId="15" fillId="0" borderId="10" xfId="8" applyFont="1" applyFill="1" applyBorder="1" applyAlignment="1">
      <alignment horizontal="center" vertical="center" wrapText="1"/>
    </xf>
    <xf numFmtId="38" fontId="16" fillId="0" borderId="10" xfId="7" applyNumberFormat="1" applyFont="1" applyFill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38" fontId="16" fillId="0" borderId="16" xfId="0" applyNumberFormat="1" applyFont="1" applyBorder="1" applyAlignment="1">
      <alignment horizontal="center" vertical="center" wrapText="1"/>
    </xf>
    <xf numFmtId="38" fontId="16" fillId="0" borderId="17" xfId="7" applyNumberFormat="1" applyFont="1" applyFill="1" applyBorder="1" applyAlignment="1">
      <alignment horizontal="center" vertical="center" wrapText="1" readingOrder="1"/>
    </xf>
    <xf numFmtId="38" fontId="15" fillId="0" borderId="14" xfId="8" applyNumberFormat="1" applyFont="1" applyFill="1" applyBorder="1" applyAlignment="1">
      <alignment horizontal="center" vertical="center" wrapText="1"/>
    </xf>
    <xf numFmtId="9" fontId="15" fillId="0" borderId="14" xfId="8" applyFont="1" applyFill="1" applyBorder="1" applyAlignment="1">
      <alignment horizontal="center" vertical="center" wrapText="1"/>
    </xf>
    <xf numFmtId="38" fontId="16" fillId="0" borderId="14" xfId="7" applyNumberFormat="1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9" fillId="0" borderId="0" xfId="0" applyNumberFormat="1" applyFont="1" applyAlignment="1">
      <alignment vertical="center"/>
    </xf>
    <xf numFmtId="38" fontId="19" fillId="0" borderId="0" xfId="7" applyNumberFormat="1" applyFont="1" applyAlignment="1">
      <alignment horizontal="left" vertical="center" readingOrder="1"/>
    </xf>
    <xf numFmtId="38" fontId="19" fillId="0" borderId="0" xfId="8" applyNumberFormat="1" applyFont="1" applyBorder="1" applyAlignment="1">
      <alignment vertical="center"/>
    </xf>
    <xf numFmtId="38" fontId="19" fillId="0" borderId="0" xfId="7" applyNumberFormat="1" applyFont="1" applyBorder="1" applyAlignment="1">
      <alignment vertical="center"/>
    </xf>
    <xf numFmtId="38" fontId="19" fillId="0" borderId="0" xfId="7" applyNumberFormat="1" applyFont="1" applyBorder="1" applyAlignment="1">
      <alignment horizontal="left" vertical="center" readingOrder="1"/>
    </xf>
    <xf numFmtId="38" fontId="19" fillId="0" borderId="0" xfId="7" applyNumberFormat="1" applyFont="1" applyFill="1" applyBorder="1" applyAlignment="1">
      <alignment horizontal="left" vertical="center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8" fontId="21" fillId="0" borderId="0" xfId="0" applyNumberFormat="1" applyFont="1" applyAlignment="1">
      <alignment vertical="center"/>
    </xf>
    <xf numFmtId="38" fontId="21" fillId="0" borderId="18" xfId="7" applyNumberFormat="1" applyFont="1" applyBorder="1" applyAlignment="1">
      <alignment horizontal="center" vertical="center" readingOrder="1"/>
    </xf>
    <xf numFmtId="38" fontId="21" fillId="0" borderId="0" xfId="7" applyNumberFormat="1" applyFont="1" applyBorder="1" applyAlignment="1">
      <alignment horizontal="center" vertical="center"/>
    </xf>
    <xf numFmtId="38" fontId="21" fillId="0" borderId="0" xfId="7" applyNumberFormat="1" applyFont="1" applyBorder="1" applyAlignment="1">
      <alignment horizontal="center" vertical="center" readingOrder="1"/>
    </xf>
    <xf numFmtId="38" fontId="21" fillId="0" borderId="0" xfId="7" applyNumberFormat="1" applyFont="1" applyFill="1" applyBorder="1" applyAlignment="1">
      <alignment horizontal="center" vertical="center" readingOrder="1"/>
    </xf>
    <xf numFmtId="165" fontId="19" fillId="0" borderId="0" xfId="7" applyNumberFormat="1" applyFont="1" applyBorder="1" applyAlignment="1">
      <alignment vertical="center"/>
    </xf>
    <xf numFmtId="10" fontId="19" fillId="0" borderId="0" xfId="8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10" fontId="18" fillId="0" borderId="19" xfId="8" applyNumberFormat="1" applyFont="1" applyBorder="1" applyAlignment="1">
      <alignment horizontal="center" vertical="center"/>
    </xf>
    <xf numFmtId="10" fontId="18" fillId="0" borderId="0" xfId="8" applyNumberFormat="1" applyFont="1" applyBorder="1" applyAlignment="1">
      <alignment vertical="center"/>
    </xf>
    <xf numFmtId="10" fontId="18" fillId="0" borderId="0" xfId="8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7" applyNumberFormat="1" applyFont="1" applyAlignment="1">
      <alignment horizontal="left" vertical="center" readingOrder="1"/>
    </xf>
    <xf numFmtId="165" fontId="16" fillId="0" borderId="0" xfId="7" applyNumberFormat="1" applyFont="1" applyBorder="1" applyAlignment="1">
      <alignment vertical="center"/>
    </xf>
    <xf numFmtId="165" fontId="16" fillId="0" borderId="19" xfId="7" applyNumberFormat="1" applyFont="1" applyBorder="1" applyAlignment="1">
      <alignment horizontal="left" vertical="center" readingOrder="1"/>
    </xf>
    <xf numFmtId="0" fontId="15" fillId="0" borderId="0" xfId="0" applyFont="1" applyAlignment="1">
      <alignment vertical="center"/>
    </xf>
    <xf numFmtId="165" fontId="15" fillId="0" borderId="0" xfId="7" applyNumberFormat="1" applyFont="1" applyAlignment="1">
      <alignment horizontal="left" vertical="center" readingOrder="1"/>
    </xf>
    <xf numFmtId="10" fontId="16" fillId="0" borderId="0" xfId="8" applyNumberFormat="1" applyFont="1" applyAlignment="1">
      <alignment vertical="center"/>
    </xf>
    <xf numFmtId="165" fontId="16" fillId="0" borderId="0" xfId="7" applyNumberFormat="1" applyFont="1" applyAlignment="1">
      <alignment vertical="center"/>
    </xf>
    <xf numFmtId="165" fontId="16" fillId="0" borderId="19" xfId="7" applyNumberFormat="1" applyFont="1" applyBorder="1" applyAlignment="1">
      <alignment vertical="center"/>
    </xf>
    <xf numFmtId="165" fontId="15" fillId="0" borderId="0" xfId="7" applyNumberFormat="1" applyFont="1" applyAlignment="1">
      <alignment vertical="center"/>
    </xf>
    <xf numFmtId="0" fontId="22" fillId="0" borderId="0" xfId="0" applyFont="1" applyAlignment="1">
      <alignment vertical="center"/>
    </xf>
    <xf numFmtId="10" fontId="16" fillId="0" borderId="0" xfId="8" applyNumberFormat="1" applyFont="1" applyBorder="1" applyAlignment="1">
      <alignment horizontal="left" vertical="center"/>
    </xf>
    <xf numFmtId="165" fontId="15" fillId="0" borderId="18" xfId="7" applyNumberFormat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 wrapText="1" readingOrder="2"/>
    </xf>
    <xf numFmtId="49" fontId="16" fillId="0" borderId="0" xfId="0" applyNumberFormat="1" applyFont="1" applyAlignment="1">
      <alignment vertical="top" wrapText="1" readingOrder="2"/>
    </xf>
    <xf numFmtId="38" fontId="16" fillId="0" borderId="8" xfId="7" applyNumberFormat="1" applyFont="1" applyFill="1" applyBorder="1" applyAlignment="1">
      <alignment horizontal="center" vertical="center" wrapText="1" readingOrder="2"/>
    </xf>
    <xf numFmtId="38" fontId="16" fillId="0" borderId="12" xfId="7" applyNumberFormat="1" applyFont="1" applyFill="1" applyBorder="1" applyAlignment="1">
      <alignment horizontal="center" vertical="center" wrapText="1" readingOrder="2"/>
    </xf>
    <xf numFmtId="0" fontId="15" fillId="4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6" xfId="8" applyNumberFormat="1" applyFont="1" applyFill="1" applyBorder="1" applyAlignment="1">
      <alignment horizontal="center" vertical="center" wrapText="1"/>
    </xf>
    <xf numFmtId="0" fontId="15" fillId="0" borderId="10" xfId="8" applyNumberFormat="1" applyFont="1" applyFill="1" applyBorder="1" applyAlignment="1">
      <alignment horizontal="center" vertical="center" wrapText="1"/>
    </xf>
    <xf numFmtId="0" fontId="15" fillId="0" borderId="14" xfId="8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38" fontId="16" fillId="0" borderId="16" xfId="7" applyNumberFormat="1" applyFont="1" applyFill="1" applyBorder="1" applyAlignment="1">
      <alignment horizontal="center" vertical="center" wrapText="1" readingOrder="2"/>
    </xf>
    <xf numFmtId="49" fontId="16" fillId="0" borderId="0" xfId="0" applyNumberFormat="1" applyFont="1" applyAlignment="1">
      <alignment horizontal="right" vertical="top" wrapText="1" readingOrder="2"/>
    </xf>
  </cellXfs>
  <cellStyles count="9">
    <cellStyle name="Comma" xfId="7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5;&#1740;&#1586;%20O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Packing List Items"/>
    </sheetNames>
    <sheetDataSet>
      <sheetData sheetId="0"/>
      <sheetData sheetId="1"/>
      <sheetData sheetId="2">
        <row r="1">
          <cell r="S1">
            <v>2336</v>
          </cell>
        </row>
        <row r="2">
          <cell r="K2" t="str">
            <v>Main Material</v>
          </cell>
          <cell r="L2" t="str">
            <v>Mark No.</v>
          </cell>
          <cell r="M2" t="str">
            <v>Description</v>
          </cell>
          <cell r="N2" t="str">
            <v>Pl Quantity</v>
          </cell>
          <cell r="O2" t="str">
            <v>Shortage</v>
          </cell>
          <cell r="P2" t="str">
            <v>Overage</v>
          </cell>
          <cell r="Q2" t="str">
            <v>Damage</v>
          </cell>
          <cell r="R2" t="str">
            <v>Incorrect</v>
          </cell>
          <cell r="S2" t="str">
            <v>Accepted</v>
          </cell>
        </row>
        <row r="3">
          <cell r="K3">
            <v>6530280012</v>
          </cell>
          <cell r="L3" t="str">
            <v>1</v>
          </cell>
          <cell r="M3" t="str">
            <v>EARTH ROD</v>
          </cell>
          <cell r="N3">
            <v>112</v>
          </cell>
          <cell r="O3"/>
          <cell r="P3"/>
          <cell r="Q3"/>
          <cell r="R3"/>
          <cell r="S3">
            <v>112</v>
          </cell>
        </row>
        <row r="4">
          <cell r="K4">
            <v>6530280012</v>
          </cell>
          <cell r="L4" t="str">
            <v>2</v>
          </cell>
          <cell r="M4" t="str">
            <v>DRIVING TIP</v>
          </cell>
          <cell r="N4">
            <v>56</v>
          </cell>
          <cell r="O4"/>
          <cell r="P4"/>
          <cell r="Q4"/>
          <cell r="R4"/>
          <cell r="S4">
            <v>56</v>
          </cell>
        </row>
        <row r="5">
          <cell r="K5">
            <v>6530280012</v>
          </cell>
          <cell r="L5" t="str">
            <v>3</v>
          </cell>
          <cell r="M5" t="str">
            <v>DRIVING CAP</v>
          </cell>
          <cell r="N5">
            <v>56</v>
          </cell>
          <cell r="O5"/>
          <cell r="P5"/>
          <cell r="Q5"/>
          <cell r="R5"/>
          <cell r="S5">
            <v>56</v>
          </cell>
        </row>
        <row r="6">
          <cell r="K6">
            <v>6530280012</v>
          </cell>
          <cell r="L6" t="str">
            <v>4</v>
          </cell>
          <cell r="M6" t="str">
            <v>COUPLING SCREW</v>
          </cell>
          <cell r="N6">
            <v>56</v>
          </cell>
          <cell r="O6"/>
          <cell r="P6"/>
          <cell r="Q6"/>
          <cell r="R6"/>
          <cell r="S6">
            <v>56</v>
          </cell>
        </row>
        <row r="7">
          <cell r="K7">
            <v>6530280012</v>
          </cell>
          <cell r="L7" t="str">
            <v>5</v>
          </cell>
          <cell r="M7" t="str">
            <v>CLAMP "U" BOLT</v>
          </cell>
          <cell r="N7">
            <v>66</v>
          </cell>
          <cell r="O7"/>
          <cell r="P7"/>
          <cell r="Q7"/>
          <cell r="R7"/>
          <cell r="S7">
            <v>66</v>
          </cell>
        </row>
        <row r="8">
          <cell r="K8">
            <v>6530280012</v>
          </cell>
          <cell r="L8" t="str">
            <v>6</v>
          </cell>
          <cell r="M8" t="str">
            <v>EARTHING WIRE</v>
          </cell>
          <cell r="N8">
            <v>200</v>
          </cell>
          <cell r="O8"/>
          <cell r="P8"/>
          <cell r="Q8"/>
          <cell r="R8"/>
          <cell r="S8">
            <v>200</v>
          </cell>
        </row>
        <row r="9">
          <cell r="K9">
            <v>6530280012</v>
          </cell>
          <cell r="L9" t="str">
            <v>7</v>
          </cell>
          <cell r="M9" t="str">
            <v>EARTHING WIRE</v>
          </cell>
          <cell r="N9">
            <v>360</v>
          </cell>
          <cell r="O9"/>
          <cell r="P9"/>
          <cell r="Q9"/>
          <cell r="R9"/>
          <cell r="S9">
            <v>360</v>
          </cell>
        </row>
        <row r="10">
          <cell r="K10">
            <v>6530150500</v>
          </cell>
          <cell r="L10" t="str">
            <v>1</v>
          </cell>
          <cell r="M10" t="str">
            <v>IC regulator 7805</v>
          </cell>
          <cell r="N10">
            <v>35</v>
          </cell>
          <cell r="O10"/>
          <cell r="P10"/>
          <cell r="Q10"/>
          <cell r="R10"/>
          <cell r="S10">
            <v>35</v>
          </cell>
        </row>
        <row r="11">
          <cell r="K11">
            <v>6530150500</v>
          </cell>
          <cell r="L11" t="str">
            <v>2</v>
          </cell>
          <cell r="M11" t="str">
            <v>IC regulator 7912</v>
          </cell>
          <cell r="N11">
            <v>35</v>
          </cell>
          <cell r="O11"/>
          <cell r="P11"/>
          <cell r="Q11"/>
          <cell r="R11"/>
          <cell r="S11">
            <v>35</v>
          </cell>
        </row>
        <row r="12">
          <cell r="K12">
            <v>6530150500</v>
          </cell>
          <cell r="L12" t="str">
            <v>3</v>
          </cell>
          <cell r="M12" t="str">
            <v>IC regulator 78012</v>
          </cell>
          <cell r="N12">
            <v>35</v>
          </cell>
          <cell r="O12"/>
          <cell r="P12"/>
          <cell r="Q12"/>
          <cell r="R12"/>
          <cell r="S12">
            <v>35</v>
          </cell>
        </row>
        <row r="13">
          <cell r="K13">
            <v>6530150500</v>
          </cell>
          <cell r="L13" t="str">
            <v>4</v>
          </cell>
          <cell r="M13" t="str">
            <v>IC Control LM 324</v>
          </cell>
          <cell r="N13">
            <v>105</v>
          </cell>
          <cell r="O13"/>
          <cell r="P13"/>
          <cell r="Q13"/>
          <cell r="R13"/>
          <cell r="S13">
            <v>105</v>
          </cell>
        </row>
        <row r="14">
          <cell r="K14">
            <v>6530150500</v>
          </cell>
          <cell r="L14" t="str">
            <v>5</v>
          </cell>
          <cell r="M14" t="str">
            <v>FAST FUSE 200A</v>
          </cell>
          <cell r="N14">
            <v>4</v>
          </cell>
          <cell r="O14"/>
          <cell r="P14"/>
          <cell r="Q14"/>
          <cell r="R14"/>
          <cell r="S14">
            <v>4</v>
          </cell>
        </row>
        <row r="15">
          <cell r="K15">
            <v>6530150500</v>
          </cell>
          <cell r="L15" t="str">
            <v>6</v>
          </cell>
          <cell r="M15" t="str">
            <v>FAST FUSE 100A</v>
          </cell>
          <cell r="N15">
            <v>4</v>
          </cell>
          <cell r="O15"/>
          <cell r="P15"/>
          <cell r="Q15"/>
          <cell r="R15"/>
          <cell r="S15">
            <v>4</v>
          </cell>
        </row>
        <row r="16">
          <cell r="K16">
            <v>6530150500</v>
          </cell>
          <cell r="L16" t="str">
            <v>7</v>
          </cell>
          <cell r="M16" t="str">
            <v>FAST FUSE 80A</v>
          </cell>
          <cell r="N16">
            <v>12</v>
          </cell>
          <cell r="O16"/>
          <cell r="P16"/>
          <cell r="Q16"/>
          <cell r="R16"/>
          <cell r="S16">
            <v>12</v>
          </cell>
        </row>
        <row r="17">
          <cell r="K17">
            <v>6530150500</v>
          </cell>
          <cell r="L17" t="str">
            <v>8</v>
          </cell>
          <cell r="M17" t="str">
            <v>FAST FUSE 32A</v>
          </cell>
          <cell r="N17">
            <v>5</v>
          </cell>
          <cell r="O17"/>
          <cell r="P17"/>
          <cell r="Q17"/>
          <cell r="R17"/>
          <cell r="S17">
            <v>5</v>
          </cell>
        </row>
        <row r="18">
          <cell r="K18">
            <v>6530150500</v>
          </cell>
          <cell r="L18" t="str">
            <v>9</v>
          </cell>
          <cell r="M18" t="str">
            <v>FAST FUSE 16A</v>
          </cell>
          <cell r="N18">
            <v>4</v>
          </cell>
          <cell r="O18"/>
          <cell r="P18"/>
          <cell r="Q18"/>
          <cell r="R18"/>
          <cell r="S18">
            <v>4</v>
          </cell>
        </row>
        <row r="19">
          <cell r="K19">
            <v>6530150500</v>
          </cell>
          <cell r="L19" t="str">
            <v>10</v>
          </cell>
          <cell r="M19" t="str">
            <v>FAST FUSE 25A</v>
          </cell>
          <cell r="N19">
            <v>1</v>
          </cell>
          <cell r="O19"/>
          <cell r="P19"/>
          <cell r="Q19"/>
          <cell r="R19"/>
          <cell r="S19">
            <v>1</v>
          </cell>
        </row>
        <row r="20">
          <cell r="K20">
            <v>6530150500</v>
          </cell>
          <cell r="L20" t="str">
            <v>11</v>
          </cell>
          <cell r="M20" t="str">
            <v>FAST FUSE 10A</v>
          </cell>
          <cell r="N20">
            <v>5</v>
          </cell>
          <cell r="O20"/>
          <cell r="P20"/>
          <cell r="Q20"/>
          <cell r="R20"/>
          <cell r="S20">
            <v>5</v>
          </cell>
        </row>
        <row r="21">
          <cell r="K21">
            <v>6530150150</v>
          </cell>
          <cell r="L21" t="str">
            <v>6530150150</v>
          </cell>
          <cell r="M21" t="str">
            <v>Transformer Rectifier 400 V, 3 Ph, 50 Hz, Oil Cooled (ONAN)-50V/150A DC Output, Constant Current and Constant Voltage, IP55, as per Data Sheet Document "SACR-DE-GEN-EL-DSH-5052"</v>
          </cell>
          <cell r="N21">
            <v>1</v>
          </cell>
          <cell r="O21"/>
          <cell r="P21"/>
          <cell r="Q21"/>
          <cell r="R21"/>
          <cell r="S21">
            <v>1</v>
          </cell>
        </row>
        <row r="22">
          <cell r="K22">
            <v>6530150150</v>
          </cell>
          <cell r="L22" t="str">
            <v>6530150150</v>
          </cell>
          <cell r="M22" t="str">
            <v>Transformer Rectifier 400 V, 3 Ph, 50 Hz, Oil Cooled (ONAN)-50V/150A DC Output, Constant Current and Constant Voltage, IP55, as per Data Sheet Document "SACR-DE-GEN-EL-DSH-5052"</v>
          </cell>
          <cell r="N22">
            <v>1</v>
          </cell>
          <cell r="O22"/>
          <cell r="P22"/>
          <cell r="Q22"/>
          <cell r="R22"/>
          <cell r="S22">
            <v>1</v>
          </cell>
        </row>
        <row r="23">
          <cell r="K23">
            <v>6530150150</v>
          </cell>
          <cell r="L23" t="str">
            <v>6530150150</v>
          </cell>
          <cell r="M23" t="str">
            <v>Transformer Rectifier 400 V, 3 Ph, 50 Hz, Oil Cooled (ONAN)-50V/150A DC Output, Constant Current and Constant Voltage, IP55, as per Data Sheet Document "SACR-DE-GEN-EL-DSH-5052"</v>
          </cell>
          <cell r="N23">
            <v>1</v>
          </cell>
          <cell r="O23"/>
          <cell r="P23"/>
          <cell r="Q23"/>
          <cell r="R23"/>
          <cell r="S23">
            <v>1</v>
          </cell>
        </row>
        <row r="24">
          <cell r="K24">
            <v>6530150150</v>
          </cell>
          <cell r="L24" t="str">
            <v>6530150150</v>
          </cell>
          <cell r="M24" t="str">
            <v>Transformer Rectifier 400 V, 3 Ph, 50 Hz, Oil Cooled (ONAN)-50V/150A DC Output, Constant Current and Constant Voltage, IP55, as per Data Sheet Document "SACR-DE-GEN-EL-DSH-5052"</v>
          </cell>
          <cell r="N24">
            <v>1</v>
          </cell>
          <cell r="O24"/>
          <cell r="P24"/>
          <cell r="Q24"/>
          <cell r="R24"/>
          <cell r="S24">
            <v>1</v>
          </cell>
        </row>
        <row r="25">
          <cell r="K25">
            <v>6530150750</v>
          </cell>
          <cell r="L25" t="str">
            <v>6530150750</v>
          </cell>
          <cell r="M25" t="str">
            <v>Transformer Rectifier 400 V, 3 Ph, 50 Hz, Oil Cooled (ONAN)-50V/75A DC Output, Constant Current and Constant Voltage, IP55, as per Data Sheet Document "SACR-DE-GEN-EL-DSH-5052"</v>
          </cell>
          <cell r="N25">
            <v>1</v>
          </cell>
          <cell r="O25"/>
          <cell r="P25"/>
          <cell r="Q25"/>
          <cell r="R25"/>
          <cell r="S25">
            <v>1</v>
          </cell>
        </row>
        <row r="26">
          <cell r="K26">
            <v>6530150750</v>
          </cell>
          <cell r="L26" t="str">
            <v>6530150750</v>
          </cell>
          <cell r="M26" t="str">
            <v>Transformer Rectifier 400 V, 3 Ph, 50 Hz, Oil Cooled (ONAN)-50V/75A DC Output, Constant Current and Constant Voltage, IP55, as per Data Sheet Document "SACR-DE-GEN-EL-DSH-5052"</v>
          </cell>
          <cell r="N26">
            <v>1</v>
          </cell>
          <cell r="O26"/>
          <cell r="P26"/>
          <cell r="Q26"/>
          <cell r="R26"/>
          <cell r="S26">
            <v>1</v>
          </cell>
        </row>
        <row r="27">
          <cell r="K27">
            <v>6530150750</v>
          </cell>
          <cell r="L27" t="str">
            <v>6530150750</v>
          </cell>
          <cell r="M27" t="str">
            <v>Transformer Rectifier 400 V, 3 Ph, 50 Hz, Oil Cooled (ONAN)-50V/75A DC Output, Constant Current and Constant Voltage, IP55, as per Data Sheet Document "SACR-DE-GEN-EL-DSH-5052"</v>
          </cell>
          <cell r="N27">
            <v>1</v>
          </cell>
          <cell r="O27"/>
          <cell r="P27"/>
          <cell r="Q27"/>
          <cell r="R27"/>
          <cell r="S27">
            <v>1</v>
          </cell>
        </row>
        <row r="28">
          <cell r="K28">
            <v>6530150750</v>
          </cell>
          <cell r="L28" t="str">
            <v>6530150750</v>
          </cell>
          <cell r="M28" t="str">
            <v>Transformer Rectifier 400 V, 3 Ph, 50 Hz, Oil Cooled (ONAN)-50V/75A DC Output, Constant Current and Constant Voltage, IP55, as per Data Sheet Document "SACR-DE-GEN-EL-DSH-5052"</v>
          </cell>
          <cell r="N28">
            <v>1</v>
          </cell>
          <cell r="O28"/>
          <cell r="P28"/>
          <cell r="Q28"/>
          <cell r="R28"/>
          <cell r="S28">
            <v>1</v>
          </cell>
        </row>
        <row r="29">
          <cell r="K29">
            <v>6530011002</v>
          </cell>
          <cell r="L29" t="str">
            <v>501-CPY-001</v>
          </cell>
          <cell r="M29" t="str">
            <v>AC Box</v>
          </cell>
          <cell r="N29">
            <v>1</v>
          </cell>
          <cell r="O29"/>
          <cell r="P29"/>
          <cell r="Q29"/>
          <cell r="R29"/>
          <cell r="S29">
            <v>1</v>
          </cell>
        </row>
        <row r="30">
          <cell r="K30">
            <v>6530011002</v>
          </cell>
          <cell r="L30" t="str">
            <v>501-CPY-002</v>
          </cell>
          <cell r="M30" t="str">
            <v>AC Box</v>
          </cell>
          <cell r="N30">
            <v>1</v>
          </cell>
          <cell r="O30"/>
          <cell r="P30"/>
          <cell r="Q30"/>
          <cell r="R30"/>
          <cell r="S30">
            <v>1</v>
          </cell>
        </row>
        <row r="31">
          <cell r="K31">
            <v>6530011002</v>
          </cell>
          <cell r="L31" t="str">
            <v>517-CPY-001</v>
          </cell>
          <cell r="M31" t="str">
            <v>AC BOX</v>
          </cell>
          <cell r="N31">
            <v>1</v>
          </cell>
          <cell r="O31"/>
          <cell r="P31"/>
          <cell r="Q31"/>
          <cell r="R31"/>
          <cell r="S31">
            <v>1</v>
          </cell>
        </row>
        <row r="32">
          <cell r="K32">
            <v>6530011002</v>
          </cell>
          <cell r="L32" t="str">
            <v>517-CPY-002</v>
          </cell>
          <cell r="M32" t="str">
            <v>AC BOX</v>
          </cell>
          <cell r="N32">
            <v>1</v>
          </cell>
          <cell r="O32"/>
          <cell r="P32"/>
          <cell r="Q32"/>
          <cell r="R32"/>
          <cell r="S32">
            <v>1</v>
          </cell>
        </row>
        <row r="33">
          <cell r="K33">
            <v>6530011002</v>
          </cell>
          <cell r="L33" t="str">
            <v>555-CPY-001</v>
          </cell>
          <cell r="M33" t="str">
            <v>AC BOX</v>
          </cell>
          <cell r="N33">
            <v>1</v>
          </cell>
          <cell r="O33"/>
          <cell r="P33"/>
          <cell r="Q33"/>
          <cell r="R33"/>
          <cell r="S33">
            <v>1</v>
          </cell>
        </row>
        <row r="34">
          <cell r="K34">
            <v>6530011002</v>
          </cell>
          <cell r="L34" t="str">
            <v>545-CPY-001</v>
          </cell>
          <cell r="M34" t="str">
            <v>AC BOX</v>
          </cell>
          <cell r="N34">
            <v>1</v>
          </cell>
          <cell r="O34"/>
          <cell r="P34"/>
          <cell r="Q34"/>
          <cell r="R34"/>
          <cell r="S34">
            <v>1</v>
          </cell>
        </row>
        <row r="35">
          <cell r="K35">
            <v>6530011002</v>
          </cell>
          <cell r="L35" t="str">
            <v>545-CPY-002</v>
          </cell>
          <cell r="M35" t="str">
            <v>AC BOX</v>
          </cell>
          <cell r="N35">
            <v>1</v>
          </cell>
          <cell r="O35"/>
          <cell r="P35"/>
          <cell r="Q35"/>
          <cell r="R35"/>
          <cell r="S35">
            <v>1</v>
          </cell>
        </row>
        <row r="36">
          <cell r="K36">
            <v>6530011002</v>
          </cell>
          <cell r="L36" t="str">
            <v>520-CPY-201</v>
          </cell>
          <cell r="M36" t="str">
            <v>AC BOX</v>
          </cell>
          <cell r="N36">
            <v>1</v>
          </cell>
          <cell r="O36"/>
          <cell r="P36"/>
          <cell r="Q36"/>
          <cell r="R36"/>
          <cell r="S36">
            <v>1</v>
          </cell>
        </row>
        <row r="37">
          <cell r="K37">
            <v>6530011002</v>
          </cell>
          <cell r="L37" t="str">
            <v>520-CPY-202</v>
          </cell>
          <cell r="M37" t="str">
            <v>AC BOX</v>
          </cell>
          <cell r="N37">
            <v>1</v>
          </cell>
          <cell r="O37"/>
          <cell r="P37"/>
          <cell r="Q37"/>
          <cell r="R37"/>
          <cell r="S37">
            <v>1</v>
          </cell>
        </row>
        <row r="38">
          <cell r="K38">
            <v>6530011002</v>
          </cell>
          <cell r="L38" t="str">
            <v>520-CPY-001</v>
          </cell>
          <cell r="M38" t="str">
            <v>AC BOX</v>
          </cell>
          <cell r="N38">
            <v>1</v>
          </cell>
          <cell r="O38"/>
          <cell r="P38"/>
          <cell r="Q38"/>
          <cell r="R38"/>
          <cell r="S38">
            <v>1</v>
          </cell>
        </row>
        <row r="39">
          <cell r="K39">
            <v>6530011002</v>
          </cell>
          <cell r="L39" t="str">
            <v>520-CPY-002</v>
          </cell>
          <cell r="M39" t="str">
            <v>AC BOX</v>
          </cell>
          <cell r="N39">
            <v>1</v>
          </cell>
          <cell r="O39"/>
          <cell r="P39"/>
          <cell r="Q39"/>
          <cell r="R39"/>
          <cell r="S39">
            <v>1</v>
          </cell>
        </row>
        <row r="40">
          <cell r="K40">
            <v>6530011002</v>
          </cell>
          <cell r="L40" t="str">
            <v>520-CPY-003</v>
          </cell>
          <cell r="M40" t="str">
            <v>AC BOX</v>
          </cell>
          <cell r="N40">
            <v>1</v>
          </cell>
          <cell r="O40"/>
          <cell r="P40"/>
          <cell r="Q40"/>
          <cell r="R40"/>
          <cell r="S40">
            <v>1</v>
          </cell>
        </row>
        <row r="41">
          <cell r="K41">
            <v>6530011002</v>
          </cell>
          <cell r="L41" t="str">
            <v>520-CPY-005</v>
          </cell>
          <cell r="M41" t="str">
            <v>AC BOX</v>
          </cell>
          <cell r="N41">
            <v>1</v>
          </cell>
          <cell r="O41"/>
          <cell r="P41"/>
          <cell r="Q41"/>
          <cell r="R41"/>
          <cell r="S41">
            <v>1</v>
          </cell>
        </row>
        <row r="42">
          <cell r="K42">
            <v>6530011002</v>
          </cell>
          <cell r="L42" t="str">
            <v>520-CPY-006</v>
          </cell>
          <cell r="M42" t="str">
            <v>AC BOX</v>
          </cell>
          <cell r="N42">
            <v>1</v>
          </cell>
          <cell r="O42"/>
          <cell r="P42"/>
          <cell r="Q42"/>
          <cell r="R42"/>
          <cell r="S42">
            <v>1</v>
          </cell>
        </row>
        <row r="43">
          <cell r="K43">
            <v>6530011002</v>
          </cell>
          <cell r="L43" t="str">
            <v>520-CPY-008</v>
          </cell>
          <cell r="M43" t="str">
            <v>AC BOX</v>
          </cell>
          <cell r="N43">
            <v>1</v>
          </cell>
          <cell r="O43"/>
          <cell r="P43"/>
          <cell r="Q43"/>
          <cell r="R43"/>
          <cell r="S43">
            <v>1</v>
          </cell>
        </row>
        <row r="44">
          <cell r="K44">
            <v>6530011002</v>
          </cell>
          <cell r="L44" t="str">
            <v>520-CPY-010</v>
          </cell>
          <cell r="M44" t="str">
            <v>AC BOX</v>
          </cell>
          <cell r="N44">
            <v>1</v>
          </cell>
          <cell r="O44"/>
          <cell r="P44"/>
          <cell r="Q44"/>
          <cell r="R44"/>
          <cell r="S44">
            <v>1</v>
          </cell>
        </row>
        <row r="45">
          <cell r="K45">
            <v>6530011002</v>
          </cell>
          <cell r="L45" t="str">
            <v>520-CPY-012</v>
          </cell>
          <cell r="M45" t="str">
            <v>AC BOX</v>
          </cell>
          <cell r="N45">
            <v>1</v>
          </cell>
          <cell r="O45"/>
          <cell r="P45"/>
          <cell r="Q45"/>
          <cell r="R45"/>
          <cell r="S45">
            <v>1</v>
          </cell>
        </row>
        <row r="46">
          <cell r="K46">
            <v>6530011002</v>
          </cell>
          <cell r="L46" t="str">
            <v>520-CPY-151</v>
          </cell>
          <cell r="M46" t="str">
            <v>AC BOX</v>
          </cell>
          <cell r="N46">
            <v>1</v>
          </cell>
          <cell r="O46"/>
          <cell r="P46"/>
          <cell r="Q46"/>
          <cell r="R46"/>
          <cell r="S46">
            <v>1</v>
          </cell>
        </row>
        <row r="47">
          <cell r="K47">
            <v>6530011002</v>
          </cell>
          <cell r="L47" t="str">
            <v>520-CPY-152</v>
          </cell>
          <cell r="M47" t="str">
            <v>AC BOX</v>
          </cell>
          <cell r="N47">
            <v>1</v>
          </cell>
          <cell r="O47"/>
          <cell r="P47"/>
          <cell r="Q47"/>
          <cell r="R47"/>
          <cell r="S47">
            <v>1</v>
          </cell>
        </row>
        <row r="48">
          <cell r="K48">
            <v>6530011002</v>
          </cell>
          <cell r="L48" t="str">
            <v>522-CPY-411</v>
          </cell>
          <cell r="M48" t="str">
            <v>AC BOX</v>
          </cell>
          <cell r="N48">
            <v>1</v>
          </cell>
          <cell r="O48"/>
          <cell r="P48"/>
          <cell r="Q48"/>
          <cell r="R48"/>
          <cell r="S48">
            <v>1</v>
          </cell>
        </row>
        <row r="49">
          <cell r="K49">
            <v>6530011002</v>
          </cell>
          <cell r="L49" t="str">
            <v>522-CPY-412</v>
          </cell>
          <cell r="M49" t="str">
            <v>AC BOX</v>
          </cell>
          <cell r="N49">
            <v>1</v>
          </cell>
          <cell r="O49"/>
          <cell r="P49"/>
          <cell r="Q49"/>
          <cell r="R49"/>
          <cell r="S49">
            <v>1</v>
          </cell>
        </row>
        <row r="50">
          <cell r="K50">
            <v>6530011002</v>
          </cell>
          <cell r="L50" t="str">
            <v>522-CPY-413</v>
          </cell>
          <cell r="M50" t="str">
            <v>AC BOX</v>
          </cell>
          <cell r="N50">
            <v>1</v>
          </cell>
          <cell r="O50"/>
          <cell r="P50"/>
          <cell r="Q50"/>
          <cell r="R50"/>
          <cell r="S50">
            <v>1</v>
          </cell>
        </row>
        <row r="51">
          <cell r="K51">
            <v>6530011002</v>
          </cell>
          <cell r="L51" t="str">
            <v>522-CPY-414</v>
          </cell>
          <cell r="M51" t="str">
            <v>AC BOX</v>
          </cell>
          <cell r="N51">
            <v>1</v>
          </cell>
          <cell r="O51"/>
          <cell r="P51"/>
          <cell r="Q51"/>
          <cell r="R51"/>
          <cell r="S51">
            <v>1</v>
          </cell>
        </row>
        <row r="52">
          <cell r="K52">
            <v>6530011002</v>
          </cell>
          <cell r="L52" t="str">
            <v>509-CPY-001</v>
          </cell>
          <cell r="M52" t="str">
            <v>AC BOX</v>
          </cell>
          <cell r="N52">
            <v>1</v>
          </cell>
          <cell r="O52"/>
          <cell r="P52"/>
          <cell r="Q52"/>
          <cell r="R52"/>
          <cell r="S52">
            <v>1</v>
          </cell>
        </row>
        <row r="53">
          <cell r="K53">
            <v>6530011002</v>
          </cell>
          <cell r="L53" t="str">
            <v>522-CPY-001</v>
          </cell>
          <cell r="M53" t="str">
            <v>AC BOX</v>
          </cell>
          <cell r="N53">
            <v>1</v>
          </cell>
          <cell r="O53"/>
          <cell r="P53"/>
          <cell r="Q53"/>
          <cell r="R53"/>
          <cell r="S53">
            <v>1</v>
          </cell>
        </row>
        <row r="54">
          <cell r="K54">
            <v>6530011002</v>
          </cell>
          <cell r="L54" t="str">
            <v>521-CPY-001</v>
          </cell>
          <cell r="M54" t="str">
            <v>AC BOX</v>
          </cell>
          <cell r="N54">
            <v>1</v>
          </cell>
          <cell r="O54"/>
          <cell r="P54"/>
          <cell r="Q54"/>
          <cell r="R54"/>
          <cell r="S54">
            <v>1</v>
          </cell>
        </row>
        <row r="55">
          <cell r="K55">
            <v>6530011002</v>
          </cell>
          <cell r="L55" t="str">
            <v>509-CPY-201</v>
          </cell>
          <cell r="M55" t="str">
            <v>AC BOX</v>
          </cell>
          <cell r="N55">
            <v>1</v>
          </cell>
          <cell r="O55"/>
          <cell r="P55"/>
          <cell r="Q55"/>
          <cell r="R55"/>
          <cell r="S55">
            <v>1</v>
          </cell>
        </row>
        <row r="56">
          <cell r="K56">
            <v>6530011002</v>
          </cell>
          <cell r="L56" t="str">
            <v>522-CPY-201</v>
          </cell>
          <cell r="M56" t="str">
            <v>AC BOX</v>
          </cell>
          <cell r="N56">
            <v>1</v>
          </cell>
          <cell r="O56"/>
          <cell r="P56"/>
          <cell r="Q56"/>
          <cell r="R56"/>
          <cell r="S56">
            <v>1</v>
          </cell>
        </row>
        <row r="57">
          <cell r="K57">
            <v>6530011002</v>
          </cell>
          <cell r="L57" t="str">
            <v>6530011002</v>
          </cell>
          <cell r="M57" t="str">
            <v>Angel steel Galvanized Dimension=2*150 For AC BOX</v>
          </cell>
          <cell r="N57">
            <v>28</v>
          </cell>
          <cell r="O57"/>
          <cell r="P57"/>
          <cell r="Q57"/>
          <cell r="R57"/>
          <cell r="S57">
            <v>28</v>
          </cell>
        </row>
        <row r="58">
          <cell r="K58">
            <v>6530011002</v>
          </cell>
          <cell r="L58" t="str">
            <v>6530011002</v>
          </cell>
          <cell r="M58" t="str">
            <v>Angel steel Galvanized Dimension=2*30For AC BOX</v>
          </cell>
          <cell r="N58">
            <v>28</v>
          </cell>
          <cell r="O58"/>
          <cell r="P58"/>
          <cell r="Q58"/>
          <cell r="R58"/>
          <cell r="S58">
            <v>28</v>
          </cell>
        </row>
        <row r="59">
          <cell r="K59" t="str">
            <v>6530013202 </v>
          </cell>
          <cell r="L59" t="str">
            <v>545-CPO-002</v>
          </cell>
          <cell r="M59" t="str">
            <v>Cathode Contact Box 4 Terminals</v>
          </cell>
          <cell r="N59">
            <v>1</v>
          </cell>
          <cell r="O59"/>
          <cell r="P59"/>
          <cell r="Q59"/>
          <cell r="R59"/>
          <cell r="S59">
            <v>1</v>
          </cell>
        </row>
        <row r="60">
          <cell r="K60">
            <v>6530026402</v>
          </cell>
          <cell r="L60" t="str">
            <v>555-CPT-003</v>
          </cell>
          <cell r="M60" t="str">
            <v>Test Bond Box 8 Terminals</v>
          </cell>
          <cell r="N60">
            <v>1</v>
          </cell>
          <cell r="O60"/>
          <cell r="P60"/>
          <cell r="Q60"/>
          <cell r="R60"/>
          <cell r="S60">
            <v>1</v>
          </cell>
        </row>
        <row r="61">
          <cell r="K61">
            <v>6530026402</v>
          </cell>
          <cell r="L61" t="str">
            <v>522-CPT-411</v>
          </cell>
          <cell r="M61" t="str">
            <v>Test Bond Box 8 Terminals</v>
          </cell>
          <cell r="N61">
            <v>1</v>
          </cell>
          <cell r="O61"/>
          <cell r="P61"/>
          <cell r="Q61"/>
          <cell r="R61"/>
          <cell r="S61">
            <v>1</v>
          </cell>
        </row>
        <row r="62">
          <cell r="K62">
            <v>6530026402</v>
          </cell>
          <cell r="L62" t="str">
            <v>522-CPT-412</v>
          </cell>
          <cell r="M62" t="str">
            <v>Test Bond Box 8 Terminals</v>
          </cell>
          <cell r="N62">
            <v>1</v>
          </cell>
          <cell r="O62"/>
          <cell r="P62"/>
          <cell r="Q62"/>
          <cell r="R62"/>
          <cell r="S62">
            <v>1</v>
          </cell>
        </row>
        <row r="63">
          <cell r="K63">
            <v>6530026402</v>
          </cell>
          <cell r="L63" t="str">
            <v>522-CPT-413</v>
          </cell>
          <cell r="M63" t="str">
            <v>Test Bond Box 8 Terminals</v>
          </cell>
          <cell r="N63">
            <v>1</v>
          </cell>
          <cell r="O63"/>
          <cell r="P63"/>
          <cell r="Q63"/>
          <cell r="R63"/>
          <cell r="S63">
            <v>1</v>
          </cell>
        </row>
        <row r="64">
          <cell r="K64">
            <v>6530026402</v>
          </cell>
          <cell r="L64" t="str">
            <v>522-CPT-414</v>
          </cell>
          <cell r="M64" t="str">
            <v>Test Bond Box 8 Terminals</v>
          </cell>
          <cell r="N64">
            <v>1</v>
          </cell>
          <cell r="O64"/>
          <cell r="P64"/>
          <cell r="Q64"/>
          <cell r="R64"/>
          <cell r="S64">
            <v>1</v>
          </cell>
        </row>
        <row r="65">
          <cell r="K65">
            <v>6530026402</v>
          </cell>
          <cell r="L65" t="str">
            <v>522-CPT-011</v>
          </cell>
          <cell r="M65" t="str">
            <v>Test Bond Box 8 Terminals</v>
          </cell>
          <cell r="N65">
            <v>1</v>
          </cell>
          <cell r="O65"/>
          <cell r="P65"/>
          <cell r="Q65"/>
          <cell r="R65"/>
          <cell r="S65">
            <v>1</v>
          </cell>
        </row>
        <row r="66">
          <cell r="K66">
            <v>6530026402</v>
          </cell>
          <cell r="L66" t="str">
            <v>522-CPT-012</v>
          </cell>
          <cell r="M66" t="str">
            <v>Test Bond Box 8 Terminals</v>
          </cell>
          <cell r="N66">
            <v>1</v>
          </cell>
          <cell r="O66"/>
          <cell r="P66"/>
          <cell r="Q66"/>
          <cell r="R66"/>
          <cell r="S66">
            <v>1</v>
          </cell>
        </row>
        <row r="67">
          <cell r="K67">
            <v>6530026402</v>
          </cell>
          <cell r="L67" t="str">
            <v>522-CPT-013</v>
          </cell>
          <cell r="M67" t="str">
            <v>Test Bond Box 8 Terminals</v>
          </cell>
          <cell r="N67">
            <v>1</v>
          </cell>
          <cell r="O67"/>
          <cell r="P67"/>
          <cell r="Q67"/>
          <cell r="R67"/>
          <cell r="S67">
            <v>1</v>
          </cell>
        </row>
        <row r="68">
          <cell r="K68" t="str">
            <v> 6530012452</v>
          </cell>
          <cell r="L68" t="str">
            <v>517-CPJ-003</v>
          </cell>
          <cell r="M68" t="str">
            <v>Anode Contact Box 9 Terminals</v>
          </cell>
          <cell r="N68">
            <v>1</v>
          </cell>
          <cell r="O68"/>
          <cell r="P68"/>
          <cell r="Q68"/>
          <cell r="R68"/>
          <cell r="S68">
            <v>1</v>
          </cell>
        </row>
        <row r="69">
          <cell r="K69" t="str">
            <v> 6530012452</v>
          </cell>
          <cell r="L69" t="str">
            <v>517-CPJ-005</v>
          </cell>
          <cell r="M69" t="str">
            <v>Anode Contact Box 9 Terminals</v>
          </cell>
          <cell r="N69">
            <v>1</v>
          </cell>
          <cell r="O69"/>
          <cell r="P69"/>
          <cell r="Q69"/>
          <cell r="R69"/>
          <cell r="S69">
            <v>1</v>
          </cell>
        </row>
        <row r="70">
          <cell r="K70" t="str">
            <v> 6530012452</v>
          </cell>
          <cell r="L70" t="str">
            <v>520-CPJ-201</v>
          </cell>
          <cell r="M70" t="str">
            <v>Anode Contact Box 9 Terminals</v>
          </cell>
          <cell r="N70">
            <v>1</v>
          </cell>
          <cell r="O70"/>
          <cell r="P70"/>
          <cell r="Q70"/>
          <cell r="R70"/>
          <cell r="S70">
            <v>1</v>
          </cell>
        </row>
        <row r="71">
          <cell r="K71" t="str">
            <v> 6530012452</v>
          </cell>
          <cell r="L71" t="str">
            <v>520-CPJ-202</v>
          </cell>
          <cell r="M71" t="str">
            <v>Anode Contact Box 9 Terminals</v>
          </cell>
          <cell r="N71">
            <v>1</v>
          </cell>
          <cell r="O71"/>
          <cell r="P71"/>
          <cell r="Q71"/>
          <cell r="R71"/>
          <cell r="S71">
            <v>1</v>
          </cell>
        </row>
        <row r="72">
          <cell r="K72" t="str">
            <v> 6530012452</v>
          </cell>
          <cell r="L72" t="str">
            <v>520-CPJ-203</v>
          </cell>
          <cell r="M72" t="str">
            <v>Anode Contact Box 9 Terminals</v>
          </cell>
          <cell r="N72">
            <v>1</v>
          </cell>
          <cell r="O72"/>
          <cell r="P72"/>
          <cell r="Q72"/>
          <cell r="R72"/>
          <cell r="S72">
            <v>1</v>
          </cell>
        </row>
        <row r="73">
          <cell r="K73" t="str">
            <v> 6530012452</v>
          </cell>
          <cell r="L73" t="str">
            <v>520-CPJ-207</v>
          </cell>
          <cell r="M73" t="str">
            <v>Anode Contact Box 9 Terminals</v>
          </cell>
          <cell r="N73">
            <v>1</v>
          </cell>
          <cell r="O73"/>
          <cell r="P73"/>
          <cell r="Q73"/>
          <cell r="R73"/>
          <cell r="S73">
            <v>1</v>
          </cell>
        </row>
        <row r="74">
          <cell r="K74" t="str">
            <v> 6530012452</v>
          </cell>
          <cell r="L74" t="str">
            <v>520-CPJ-208</v>
          </cell>
          <cell r="M74" t="str">
            <v>Anode Contact Box 9 Terminals</v>
          </cell>
          <cell r="N74">
            <v>1</v>
          </cell>
          <cell r="O74"/>
          <cell r="P74"/>
          <cell r="Q74"/>
          <cell r="R74"/>
          <cell r="S74">
            <v>1</v>
          </cell>
        </row>
        <row r="75">
          <cell r="K75">
            <v>6530015202</v>
          </cell>
          <cell r="L75" t="str">
            <v>520-CPP-201</v>
          </cell>
          <cell r="M75" t="str">
            <v>Positive Bond Box 4 Terminals</v>
          </cell>
          <cell r="N75">
            <v>1</v>
          </cell>
          <cell r="O75"/>
          <cell r="P75"/>
          <cell r="Q75"/>
          <cell r="R75"/>
          <cell r="S75">
            <v>1</v>
          </cell>
        </row>
        <row r="76">
          <cell r="K76">
            <v>6530015202</v>
          </cell>
          <cell r="L76" t="str">
            <v>520-CPP-202</v>
          </cell>
          <cell r="M76" t="str">
            <v>Positive Bond Box 4 Terminals</v>
          </cell>
          <cell r="N76">
            <v>1</v>
          </cell>
          <cell r="O76"/>
          <cell r="P76"/>
          <cell r="Q76"/>
          <cell r="R76"/>
          <cell r="S76">
            <v>1</v>
          </cell>
        </row>
        <row r="77">
          <cell r="K77">
            <v>6530015202</v>
          </cell>
          <cell r="L77" t="str">
            <v>520-CPP-203</v>
          </cell>
          <cell r="M77" t="str">
            <v>Positive Bond Box 4 Terminals</v>
          </cell>
          <cell r="N77">
            <v>1</v>
          </cell>
          <cell r="O77"/>
          <cell r="P77"/>
          <cell r="Q77"/>
          <cell r="R77"/>
          <cell r="S77">
            <v>1</v>
          </cell>
        </row>
        <row r="78">
          <cell r="K78">
            <v>6530015202</v>
          </cell>
          <cell r="L78" t="str">
            <v>520-CPP-204</v>
          </cell>
          <cell r="M78" t="str">
            <v>Positive Bond Box 4 Terminals</v>
          </cell>
          <cell r="N78">
            <v>1</v>
          </cell>
          <cell r="O78"/>
          <cell r="P78"/>
          <cell r="Q78"/>
          <cell r="R78"/>
          <cell r="S78">
            <v>1</v>
          </cell>
        </row>
        <row r="79">
          <cell r="K79">
            <v>6530015202</v>
          </cell>
          <cell r="L79" t="str">
            <v>545-CPP-001</v>
          </cell>
          <cell r="M79" t="str">
            <v>Positive Bond Box 4 Terminals</v>
          </cell>
          <cell r="N79">
            <v>1</v>
          </cell>
          <cell r="O79"/>
          <cell r="P79"/>
          <cell r="Q79"/>
          <cell r="R79"/>
          <cell r="S79">
            <v>1</v>
          </cell>
        </row>
        <row r="80">
          <cell r="K80">
            <v>6530015202</v>
          </cell>
          <cell r="L80" t="str">
            <v>545-CPP-002</v>
          </cell>
          <cell r="M80" t="str">
            <v>Positive Bond Box 4 Terminals</v>
          </cell>
          <cell r="N80">
            <v>1</v>
          </cell>
          <cell r="O80"/>
          <cell r="P80"/>
          <cell r="Q80"/>
          <cell r="R80"/>
          <cell r="S80">
            <v>1</v>
          </cell>
        </row>
        <row r="81">
          <cell r="K81">
            <v>6530015202</v>
          </cell>
          <cell r="L81" t="str">
            <v>522-CPP-201</v>
          </cell>
          <cell r="M81" t="str">
            <v>Positive Bond Box 4 Terminals</v>
          </cell>
          <cell r="N81">
            <v>1</v>
          </cell>
          <cell r="O81"/>
          <cell r="P81"/>
          <cell r="Q81"/>
          <cell r="R81"/>
          <cell r="S81">
            <v>1</v>
          </cell>
        </row>
        <row r="82">
          <cell r="K82">
            <v>6530015202</v>
          </cell>
          <cell r="L82" t="str">
            <v>522-CPP-202</v>
          </cell>
          <cell r="M82" t="str">
            <v>Positive Bond Box 4 Terminals</v>
          </cell>
          <cell r="N82">
            <v>1</v>
          </cell>
          <cell r="O82"/>
          <cell r="P82"/>
          <cell r="Q82"/>
          <cell r="R82"/>
          <cell r="S82">
            <v>1</v>
          </cell>
        </row>
        <row r="83">
          <cell r="K83" t="str">
            <v> 6530014202</v>
          </cell>
          <cell r="L83" t="str">
            <v>520-CPN-201</v>
          </cell>
          <cell r="M83" t="str">
            <v>Negative Bond Box 4 Terminals</v>
          </cell>
          <cell r="N83">
            <v>1</v>
          </cell>
          <cell r="O83"/>
          <cell r="P83"/>
          <cell r="Q83"/>
          <cell r="R83"/>
          <cell r="S83">
            <v>1</v>
          </cell>
        </row>
        <row r="84">
          <cell r="K84" t="str">
            <v> 6530014202</v>
          </cell>
          <cell r="L84" t="str">
            <v>520-CPN-202</v>
          </cell>
          <cell r="M84" t="str">
            <v>Negative Bond Box 4 Terminals</v>
          </cell>
          <cell r="N84">
            <v>1</v>
          </cell>
          <cell r="O84"/>
          <cell r="P84"/>
          <cell r="Q84"/>
          <cell r="R84"/>
          <cell r="S84">
            <v>1</v>
          </cell>
        </row>
        <row r="85">
          <cell r="K85" t="str">
            <v> 6530014202</v>
          </cell>
          <cell r="L85" t="str">
            <v>522-CPN-201</v>
          </cell>
          <cell r="M85" t="str">
            <v>Negative Bond Box 4 Terminals</v>
          </cell>
          <cell r="N85">
            <v>1</v>
          </cell>
          <cell r="O85"/>
          <cell r="P85"/>
          <cell r="Q85"/>
          <cell r="R85"/>
          <cell r="S85">
            <v>1</v>
          </cell>
        </row>
        <row r="86">
          <cell r="K86" t="str">
            <v> 6530014202</v>
          </cell>
          <cell r="L86" t="str">
            <v>522-CPN-202</v>
          </cell>
          <cell r="M86" t="str">
            <v>Negative Bond Box 4 Terminals</v>
          </cell>
          <cell r="N86">
            <v>1</v>
          </cell>
          <cell r="O86"/>
          <cell r="P86"/>
          <cell r="Q86"/>
          <cell r="R86"/>
          <cell r="S86">
            <v>1</v>
          </cell>
        </row>
        <row r="87">
          <cell r="K87" t="str">
            <v> 6530024202</v>
          </cell>
          <cell r="L87" t="str">
            <v>555-CPN-001</v>
          </cell>
          <cell r="M87" t="str">
            <v>Negative Bond Box 4 Terminals</v>
          </cell>
          <cell r="N87">
            <v>1</v>
          </cell>
          <cell r="O87"/>
          <cell r="P87"/>
          <cell r="Q87"/>
          <cell r="R87"/>
          <cell r="S87">
            <v>1</v>
          </cell>
        </row>
        <row r="88">
          <cell r="K88" t="str">
            <v> 6530024202</v>
          </cell>
          <cell r="L88" t="str">
            <v>555-CPN-002</v>
          </cell>
          <cell r="M88" t="str">
            <v>Negative Bond Box 4 Terminals</v>
          </cell>
          <cell r="N88">
            <v>1</v>
          </cell>
          <cell r="O88"/>
          <cell r="P88"/>
          <cell r="Q88"/>
          <cell r="R88"/>
          <cell r="S88">
            <v>1</v>
          </cell>
        </row>
        <row r="89">
          <cell r="K89" t="str">
            <v> 6530024202</v>
          </cell>
          <cell r="L89" t="str">
            <v>555-CPN-003</v>
          </cell>
          <cell r="M89" t="str">
            <v>Negative Bond Box 4 Terminals</v>
          </cell>
          <cell r="N89">
            <v>1</v>
          </cell>
          <cell r="O89"/>
          <cell r="P89"/>
          <cell r="Q89"/>
          <cell r="R89"/>
          <cell r="S89">
            <v>1</v>
          </cell>
        </row>
        <row r="90">
          <cell r="K90" t="str">
            <v> 6530013302</v>
          </cell>
          <cell r="L90" t="str">
            <v>501-CPO-001</v>
          </cell>
          <cell r="M90" t="str">
            <v>Cathode Contact Box 6 Terminals</v>
          </cell>
          <cell r="N90">
            <v>1</v>
          </cell>
          <cell r="O90"/>
          <cell r="P90"/>
          <cell r="Q90"/>
          <cell r="R90"/>
          <cell r="S90">
            <v>1</v>
          </cell>
        </row>
        <row r="91">
          <cell r="K91" t="str">
            <v> 6530013302</v>
          </cell>
          <cell r="L91" t="str">
            <v>501-CPO-002</v>
          </cell>
          <cell r="M91" t="str">
            <v>Cathode Contact Box 6 Terminals</v>
          </cell>
          <cell r="N91">
            <v>1</v>
          </cell>
          <cell r="O91"/>
          <cell r="P91"/>
          <cell r="Q91"/>
          <cell r="R91"/>
          <cell r="S91">
            <v>1</v>
          </cell>
        </row>
        <row r="92">
          <cell r="K92" t="str">
            <v> 6530013302</v>
          </cell>
          <cell r="L92" t="str">
            <v>501-CPO-003</v>
          </cell>
          <cell r="M92" t="str">
            <v>Cathode Contact Box 6 Terminals</v>
          </cell>
          <cell r="N92">
            <v>1</v>
          </cell>
          <cell r="O92"/>
          <cell r="P92"/>
          <cell r="Q92"/>
          <cell r="R92"/>
          <cell r="S92">
            <v>1</v>
          </cell>
        </row>
        <row r="93">
          <cell r="K93" t="str">
            <v> 6530013302</v>
          </cell>
          <cell r="L93" t="str">
            <v>501-CPO-004</v>
          </cell>
          <cell r="M93" t="str">
            <v>Cathode Contact Box 6 Terminals</v>
          </cell>
          <cell r="N93">
            <v>1</v>
          </cell>
          <cell r="O93"/>
          <cell r="P93"/>
          <cell r="Q93"/>
          <cell r="R93"/>
          <cell r="S93">
            <v>1</v>
          </cell>
        </row>
        <row r="94">
          <cell r="K94" t="str">
            <v> 6530013302</v>
          </cell>
          <cell r="L94" t="str">
            <v>517-CPO-001</v>
          </cell>
          <cell r="M94" t="str">
            <v>Cathode Contact Box 6 Terminals</v>
          </cell>
          <cell r="N94">
            <v>1</v>
          </cell>
          <cell r="O94"/>
          <cell r="P94"/>
          <cell r="Q94"/>
          <cell r="R94"/>
          <cell r="S94">
            <v>1</v>
          </cell>
        </row>
        <row r="95">
          <cell r="K95" t="str">
            <v> 6530013302</v>
          </cell>
          <cell r="L95" t="str">
            <v>517-CPO-002</v>
          </cell>
          <cell r="M95" t="str">
            <v>Cathode Contact Box 6 Terminals</v>
          </cell>
          <cell r="N95">
            <v>1</v>
          </cell>
          <cell r="O95"/>
          <cell r="P95"/>
          <cell r="Q95"/>
          <cell r="R95"/>
          <cell r="S95">
            <v>1</v>
          </cell>
        </row>
        <row r="96">
          <cell r="K96" t="str">
            <v> 6530013302</v>
          </cell>
          <cell r="L96" t="str">
            <v>517-CPO-003</v>
          </cell>
          <cell r="M96" t="str">
            <v>Cathode Contact Box 6 Terminals</v>
          </cell>
          <cell r="N96">
            <v>1</v>
          </cell>
          <cell r="O96"/>
          <cell r="P96"/>
          <cell r="Q96"/>
          <cell r="R96"/>
          <cell r="S96">
            <v>1</v>
          </cell>
        </row>
        <row r="97">
          <cell r="K97" t="str">
            <v> 6530013302</v>
          </cell>
          <cell r="L97" t="str">
            <v>517-CPO-004</v>
          </cell>
          <cell r="M97" t="str">
            <v>Cathode Contact Box 6 Terminals</v>
          </cell>
          <cell r="N97">
            <v>1</v>
          </cell>
          <cell r="O97"/>
          <cell r="P97"/>
          <cell r="Q97"/>
          <cell r="R97"/>
          <cell r="S97">
            <v>1</v>
          </cell>
        </row>
        <row r="98">
          <cell r="K98" t="str">
            <v> 6530013302</v>
          </cell>
          <cell r="L98" t="str">
            <v>517-CPO-005</v>
          </cell>
          <cell r="M98" t="str">
            <v>Cathode Contact Box 6 Terminals</v>
          </cell>
          <cell r="N98">
            <v>1</v>
          </cell>
          <cell r="O98"/>
          <cell r="P98"/>
          <cell r="Q98"/>
          <cell r="R98"/>
          <cell r="S98">
            <v>1</v>
          </cell>
        </row>
        <row r="99">
          <cell r="K99" t="str">
            <v> 6530013302</v>
          </cell>
          <cell r="L99" t="str">
            <v>545-CPO-01</v>
          </cell>
          <cell r="M99" t="str">
            <v>Cathode Contact Box 6 Terminals</v>
          </cell>
          <cell r="N99">
            <v>1</v>
          </cell>
          <cell r="O99"/>
          <cell r="P99"/>
          <cell r="Q99"/>
          <cell r="R99"/>
          <cell r="S99">
            <v>1</v>
          </cell>
        </row>
        <row r="100">
          <cell r="K100">
            <v>6530025302</v>
          </cell>
          <cell r="L100" t="str">
            <v>522-CPP-031</v>
          </cell>
          <cell r="M100" t="str">
            <v>Positive Bond Box 6 Terminals</v>
          </cell>
          <cell r="N100">
            <v>1</v>
          </cell>
          <cell r="O100"/>
          <cell r="P100"/>
          <cell r="Q100"/>
          <cell r="R100"/>
          <cell r="S100">
            <v>1</v>
          </cell>
        </row>
        <row r="101">
          <cell r="K101">
            <v>6530025302</v>
          </cell>
          <cell r="L101" t="str">
            <v>521-CPP-011</v>
          </cell>
          <cell r="M101" t="str">
            <v>Positive Bond Box 6 Terminals</v>
          </cell>
          <cell r="N101">
            <v>1</v>
          </cell>
          <cell r="O101"/>
          <cell r="P101"/>
          <cell r="Q101"/>
          <cell r="R101"/>
          <cell r="S101">
            <v>1</v>
          </cell>
        </row>
        <row r="102">
          <cell r="K102">
            <v>6530025302</v>
          </cell>
          <cell r="L102" t="str">
            <v>521-CPP-012</v>
          </cell>
          <cell r="M102" t="str">
            <v>Positive Bond Box 6 Terminals</v>
          </cell>
          <cell r="N102">
            <v>1</v>
          </cell>
          <cell r="O102"/>
          <cell r="P102"/>
          <cell r="Q102"/>
          <cell r="R102"/>
          <cell r="S102">
            <v>1</v>
          </cell>
        </row>
        <row r="103">
          <cell r="K103" t="str">
            <v> 6530025202</v>
          </cell>
          <cell r="L103" t="str">
            <v>555-CPP-001</v>
          </cell>
          <cell r="M103" t="str">
            <v>Positive Bond Box 4 Terminals</v>
          </cell>
          <cell r="N103">
            <v>1</v>
          </cell>
          <cell r="O103"/>
          <cell r="P103"/>
          <cell r="Q103"/>
          <cell r="R103"/>
          <cell r="S103">
            <v>1</v>
          </cell>
        </row>
        <row r="104">
          <cell r="K104" t="str">
            <v> 6530025202</v>
          </cell>
          <cell r="L104" t="str">
            <v>555-CPP-002</v>
          </cell>
          <cell r="M104" t="str">
            <v>Positive Bond Box 4 Terminals</v>
          </cell>
          <cell r="N104">
            <v>1</v>
          </cell>
          <cell r="O104"/>
          <cell r="P104"/>
          <cell r="Q104"/>
          <cell r="R104"/>
          <cell r="S104">
            <v>1</v>
          </cell>
        </row>
        <row r="105">
          <cell r="K105" t="str">
            <v> 6530025202</v>
          </cell>
          <cell r="L105" t="str">
            <v>555-CPP-003</v>
          </cell>
          <cell r="M105" t="str">
            <v>Positive Bond Box 4 Terminals</v>
          </cell>
          <cell r="N105">
            <v>1</v>
          </cell>
          <cell r="O105"/>
          <cell r="P105"/>
          <cell r="Q105"/>
          <cell r="R105"/>
          <cell r="S105">
            <v>1</v>
          </cell>
        </row>
        <row r="106">
          <cell r="K106" t="str">
            <v> 6530025202</v>
          </cell>
          <cell r="L106" t="str">
            <v>522-CPP-011</v>
          </cell>
          <cell r="M106" t="str">
            <v>Positive Bond Box 4 Terminals</v>
          </cell>
          <cell r="N106">
            <v>1</v>
          </cell>
          <cell r="O106"/>
          <cell r="P106"/>
          <cell r="Q106"/>
          <cell r="R106"/>
          <cell r="S106">
            <v>1</v>
          </cell>
        </row>
        <row r="107">
          <cell r="K107" t="str">
            <v> 6530025702</v>
          </cell>
          <cell r="L107" t="str">
            <v>522-CPT-415</v>
          </cell>
          <cell r="M107" t="str">
            <v>Test Bond Box 2 Terminals</v>
          </cell>
          <cell r="N107">
            <v>1</v>
          </cell>
          <cell r="O107"/>
          <cell r="P107"/>
          <cell r="Q107"/>
          <cell r="R107"/>
          <cell r="S107">
            <v>1</v>
          </cell>
        </row>
        <row r="108">
          <cell r="K108" t="str">
            <v> 6530025702</v>
          </cell>
          <cell r="L108" t="str">
            <v>522-CPT-416</v>
          </cell>
          <cell r="M108" t="str">
            <v>Test Bond Box 2 Terminals</v>
          </cell>
          <cell r="N108">
            <v>1</v>
          </cell>
          <cell r="O108"/>
          <cell r="P108"/>
          <cell r="Q108"/>
          <cell r="R108"/>
          <cell r="S108">
            <v>1</v>
          </cell>
        </row>
        <row r="109">
          <cell r="K109" t="str">
            <v> 6530025702</v>
          </cell>
          <cell r="L109" t="str">
            <v>522-CPT-417</v>
          </cell>
          <cell r="M109" t="str">
            <v>Test Bond Box 2 Terminals</v>
          </cell>
          <cell r="N109">
            <v>1</v>
          </cell>
          <cell r="O109"/>
          <cell r="P109"/>
          <cell r="Q109"/>
          <cell r="R109"/>
          <cell r="S109">
            <v>1</v>
          </cell>
        </row>
        <row r="110">
          <cell r="K110" t="str">
            <v> 6530025702</v>
          </cell>
          <cell r="L110" t="str">
            <v>522-CPT-418</v>
          </cell>
          <cell r="M110" t="str">
            <v>Test Bond Box 2 Terminals</v>
          </cell>
          <cell r="N110">
            <v>1</v>
          </cell>
          <cell r="O110"/>
          <cell r="P110"/>
          <cell r="Q110"/>
          <cell r="R110"/>
          <cell r="S110">
            <v>1</v>
          </cell>
        </row>
        <row r="111">
          <cell r="K111" t="str">
            <v> 6530025702</v>
          </cell>
          <cell r="L111" t="str">
            <v>523-CPT-001</v>
          </cell>
          <cell r="M111" t="str">
            <v>Test Bond Box 2 Terminals</v>
          </cell>
          <cell r="N111">
            <v>1</v>
          </cell>
          <cell r="O111"/>
          <cell r="P111"/>
          <cell r="Q111"/>
          <cell r="R111"/>
          <cell r="S111">
            <v>1</v>
          </cell>
        </row>
        <row r="112">
          <cell r="K112" t="str">
            <v> 6530025702</v>
          </cell>
          <cell r="L112" t="str">
            <v>523-CPT-002</v>
          </cell>
          <cell r="M112" t="str">
            <v>Test Bond Box 2 Terminals</v>
          </cell>
          <cell r="N112">
            <v>1</v>
          </cell>
          <cell r="O112"/>
          <cell r="P112"/>
          <cell r="Q112"/>
          <cell r="R112"/>
          <cell r="S112">
            <v>1</v>
          </cell>
        </row>
        <row r="113">
          <cell r="K113" t="str">
            <v>6530012302 </v>
          </cell>
          <cell r="L113" t="str">
            <v>517-CPJ-001</v>
          </cell>
          <cell r="M113" t="str">
            <v>Anode Contact Box 6 Terminals</v>
          </cell>
          <cell r="N113">
            <v>1</v>
          </cell>
          <cell r="O113"/>
          <cell r="P113"/>
          <cell r="Q113"/>
          <cell r="R113"/>
          <cell r="S113">
            <v>1</v>
          </cell>
        </row>
        <row r="114">
          <cell r="K114" t="str">
            <v>6530012302 </v>
          </cell>
          <cell r="L114" t="str">
            <v>522-CPJ-206</v>
          </cell>
          <cell r="M114" t="str">
            <v>Anode Contact Box 6 Terminals</v>
          </cell>
          <cell r="N114">
            <v>1</v>
          </cell>
          <cell r="O114"/>
          <cell r="P114"/>
          <cell r="Q114"/>
          <cell r="R114"/>
          <cell r="S114">
            <v>1</v>
          </cell>
        </row>
        <row r="115">
          <cell r="K115">
            <v>6530035202</v>
          </cell>
          <cell r="L115" t="str">
            <v>522-CPP-413</v>
          </cell>
          <cell r="M115" t="str">
            <v>Positive Bond Box 4 Terminals</v>
          </cell>
          <cell r="N115">
            <v>1</v>
          </cell>
          <cell r="O115"/>
          <cell r="P115"/>
          <cell r="Q115"/>
          <cell r="R115"/>
          <cell r="S115">
            <v>1</v>
          </cell>
        </row>
        <row r="116">
          <cell r="K116">
            <v>6530035202</v>
          </cell>
          <cell r="L116" t="str">
            <v>522-CPP-414</v>
          </cell>
          <cell r="M116" t="str">
            <v>Positive Bond Box 4 Terminals</v>
          </cell>
          <cell r="N116">
            <v>1</v>
          </cell>
          <cell r="O116"/>
          <cell r="P116"/>
          <cell r="Q116"/>
          <cell r="R116"/>
          <cell r="S116">
            <v>1</v>
          </cell>
        </row>
        <row r="117">
          <cell r="K117">
            <v>6530035202</v>
          </cell>
          <cell r="L117" t="str">
            <v>522-CPP-415</v>
          </cell>
          <cell r="M117" t="str">
            <v>Positive Bond Box 4 Terminals</v>
          </cell>
          <cell r="N117">
            <v>1</v>
          </cell>
          <cell r="O117"/>
          <cell r="P117"/>
          <cell r="Q117"/>
          <cell r="R117"/>
          <cell r="S117">
            <v>1</v>
          </cell>
        </row>
        <row r="118">
          <cell r="K118">
            <v>6530035202</v>
          </cell>
          <cell r="L118" t="str">
            <v>522-CPP-416</v>
          </cell>
          <cell r="M118" t="str">
            <v>Positive Bond Box 4 Terminals</v>
          </cell>
          <cell r="N118">
            <v>1</v>
          </cell>
          <cell r="O118"/>
          <cell r="P118"/>
          <cell r="Q118"/>
          <cell r="R118"/>
          <cell r="S118">
            <v>1</v>
          </cell>
        </row>
        <row r="119">
          <cell r="K119">
            <v>6530035202</v>
          </cell>
          <cell r="L119" t="str">
            <v>522-CPP-417</v>
          </cell>
          <cell r="M119" t="str">
            <v>Positive Bond Box 4 Terminals</v>
          </cell>
          <cell r="N119">
            <v>1</v>
          </cell>
          <cell r="O119"/>
          <cell r="P119"/>
          <cell r="Q119"/>
          <cell r="R119"/>
          <cell r="S119">
            <v>1</v>
          </cell>
        </row>
        <row r="120">
          <cell r="K120">
            <v>6530035202</v>
          </cell>
          <cell r="L120" t="str">
            <v>522-CPP-418</v>
          </cell>
          <cell r="M120" t="str">
            <v>Positive Bond Box 4 Terminals</v>
          </cell>
          <cell r="N120">
            <v>1</v>
          </cell>
          <cell r="O120"/>
          <cell r="P120"/>
          <cell r="Q120"/>
          <cell r="R120"/>
          <cell r="S120">
            <v>1</v>
          </cell>
        </row>
        <row r="121">
          <cell r="K121">
            <v>6530035202</v>
          </cell>
          <cell r="L121" t="str">
            <v>522-CPP-419</v>
          </cell>
          <cell r="M121" t="str">
            <v>Positive Bond Box 4 Terminals</v>
          </cell>
          <cell r="N121">
            <v>1</v>
          </cell>
          <cell r="O121"/>
          <cell r="P121"/>
          <cell r="Q121"/>
          <cell r="R121"/>
          <cell r="S121">
            <v>1</v>
          </cell>
        </row>
        <row r="122">
          <cell r="K122">
            <v>6530035202</v>
          </cell>
          <cell r="L122" t="str">
            <v>522-CPP-420</v>
          </cell>
          <cell r="M122" t="str">
            <v>Positive Bond Box 4 Terminals</v>
          </cell>
          <cell r="N122">
            <v>1</v>
          </cell>
          <cell r="O122"/>
          <cell r="P122"/>
          <cell r="Q122"/>
          <cell r="R122"/>
          <cell r="S122">
            <v>1</v>
          </cell>
        </row>
        <row r="123">
          <cell r="K123" t="str">
            <v> 6530014252</v>
          </cell>
          <cell r="L123" t="str">
            <v>501-CPN-001</v>
          </cell>
          <cell r="M123" t="str">
            <v>Negative Bond Box 5 Terminals</v>
          </cell>
          <cell r="N123">
            <v>1</v>
          </cell>
          <cell r="O123"/>
          <cell r="P123"/>
          <cell r="Q123"/>
          <cell r="R123"/>
          <cell r="S123">
            <v>1</v>
          </cell>
        </row>
        <row r="124">
          <cell r="K124" t="str">
            <v> 6530014252</v>
          </cell>
          <cell r="L124" t="str">
            <v>501-CPN-002</v>
          </cell>
          <cell r="M124" t="str">
            <v>Negative Bond Box 5 Terminals</v>
          </cell>
          <cell r="N124">
            <v>1</v>
          </cell>
          <cell r="O124"/>
          <cell r="P124"/>
          <cell r="Q124"/>
          <cell r="R124"/>
          <cell r="S124">
            <v>1</v>
          </cell>
        </row>
        <row r="125">
          <cell r="K125" t="str">
            <v> 6530014252</v>
          </cell>
          <cell r="L125" t="str">
            <v>517-CPN-001</v>
          </cell>
          <cell r="M125" t="str">
            <v>Negative Bond Box 5 Terminals</v>
          </cell>
          <cell r="N125">
            <v>1</v>
          </cell>
          <cell r="O125"/>
          <cell r="P125"/>
          <cell r="Q125"/>
          <cell r="R125"/>
          <cell r="S125">
            <v>1</v>
          </cell>
        </row>
        <row r="126">
          <cell r="K126" t="str">
            <v> 6530014252</v>
          </cell>
          <cell r="L126" t="str">
            <v>517-CPN-002</v>
          </cell>
          <cell r="M126" t="str">
            <v>Negative Bond Box 5 Terminals</v>
          </cell>
          <cell r="N126">
            <v>1</v>
          </cell>
          <cell r="O126"/>
          <cell r="P126"/>
          <cell r="Q126"/>
          <cell r="R126"/>
          <cell r="S126">
            <v>1</v>
          </cell>
        </row>
        <row r="127">
          <cell r="K127">
            <v>6530015252</v>
          </cell>
          <cell r="L127" t="str">
            <v>501-CPP-001</v>
          </cell>
          <cell r="M127" t="str">
            <v>Positive Bond Box 5 Terminals</v>
          </cell>
          <cell r="N127">
            <v>1</v>
          </cell>
          <cell r="O127"/>
          <cell r="P127"/>
          <cell r="Q127"/>
          <cell r="R127"/>
          <cell r="S127">
            <v>1</v>
          </cell>
        </row>
        <row r="128">
          <cell r="K128">
            <v>6530015252</v>
          </cell>
          <cell r="L128" t="str">
            <v>501-CPP-002</v>
          </cell>
          <cell r="M128" t="str">
            <v>Positive Bond Box 5 Terminals</v>
          </cell>
          <cell r="N128">
            <v>1</v>
          </cell>
          <cell r="O128"/>
          <cell r="P128"/>
          <cell r="Q128"/>
          <cell r="R128"/>
          <cell r="S128">
            <v>1</v>
          </cell>
        </row>
        <row r="129">
          <cell r="K129">
            <v>6530015252</v>
          </cell>
          <cell r="L129" t="str">
            <v>517-CPP-001</v>
          </cell>
          <cell r="M129" t="str">
            <v>Positive Bond Box 5 Terminals</v>
          </cell>
          <cell r="N129">
            <v>1</v>
          </cell>
          <cell r="O129"/>
          <cell r="P129"/>
          <cell r="Q129"/>
          <cell r="R129"/>
          <cell r="S129">
            <v>1</v>
          </cell>
        </row>
        <row r="130">
          <cell r="K130">
            <v>6530015252</v>
          </cell>
          <cell r="L130" t="str">
            <v>517-CPP-002</v>
          </cell>
          <cell r="M130" t="str">
            <v>Positive Bond Box 5 Terminals</v>
          </cell>
          <cell r="N130">
            <v>1</v>
          </cell>
          <cell r="O130"/>
          <cell r="P130"/>
          <cell r="Q130"/>
          <cell r="R130"/>
          <cell r="S130">
            <v>1</v>
          </cell>
        </row>
        <row r="131">
          <cell r="K131" t="str">
            <v>6530012402 </v>
          </cell>
          <cell r="L131" t="str">
            <v>501-CPJ-001</v>
          </cell>
          <cell r="M131" t="str">
            <v>Anode Contact Box 8 Terminals</v>
          </cell>
          <cell r="N131">
            <v>1</v>
          </cell>
          <cell r="O131"/>
          <cell r="P131"/>
          <cell r="Q131"/>
          <cell r="R131"/>
          <cell r="S131">
            <v>1</v>
          </cell>
        </row>
        <row r="132">
          <cell r="K132" t="str">
            <v>6530012402 </v>
          </cell>
          <cell r="L132" t="str">
            <v>501-CPJ-002</v>
          </cell>
          <cell r="M132" t="str">
            <v>Anode Contact Box 8 Terminals</v>
          </cell>
          <cell r="N132">
            <v>1</v>
          </cell>
          <cell r="O132"/>
          <cell r="P132"/>
          <cell r="Q132"/>
          <cell r="R132"/>
          <cell r="S132">
            <v>1</v>
          </cell>
        </row>
        <row r="133">
          <cell r="K133" t="str">
            <v>6530012402 </v>
          </cell>
          <cell r="L133" t="str">
            <v>501-CPJ-003</v>
          </cell>
          <cell r="M133" t="str">
            <v>Anode Contact Box 8 Terminals</v>
          </cell>
          <cell r="N133">
            <v>1</v>
          </cell>
          <cell r="O133"/>
          <cell r="P133"/>
          <cell r="Q133"/>
          <cell r="R133"/>
          <cell r="S133">
            <v>1</v>
          </cell>
        </row>
        <row r="134">
          <cell r="K134" t="str">
            <v>6530012402 </v>
          </cell>
          <cell r="L134" t="str">
            <v>501-CPJ-004</v>
          </cell>
          <cell r="M134" t="str">
            <v>Anode Contact Box 8 Terminals</v>
          </cell>
          <cell r="N134">
            <v>1</v>
          </cell>
          <cell r="O134"/>
          <cell r="P134"/>
          <cell r="Q134"/>
          <cell r="R134"/>
          <cell r="S134">
            <v>1</v>
          </cell>
        </row>
        <row r="135">
          <cell r="K135" t="str">
            <v>6530012402 </v>
          </cell>
          <cell r="L135" t="str">
            <v>501-CPJ-005</v>
          </cell>
          <cell r="M135" t="str">
            <v>Anode Contact Box 8 Terminals</v>
          </cell>
          <cell r="N135">
            <v>1</v>
          </cell>
          <cell r="O135"/>
          <cell r="P135"/>
          <cell r="Q135"/>
          <cell r="R135"/>
          <cell r="S135">
            <v>1</v>
          </cell>
        </row>
        <row r="136">
          <cell r="K136" t="str">
            <v>6530012402 </v>
          </cell>
          <cell r="L136" t="str">
            <v>501-CPJ-006</v>
          </cell>
          <cell r="M136" t="str">
            <v>Anode Contact Box 8 Terminals</v>
          </cell>
          <cell r="N136">
            <v>1</v>
          </cell>
          <cell r="O136"/>
          <cell r="P136"/>
          <cell r="Q136"/>
          <cell r="R136"/>
          <cell r="S136">
            <v>1</v>
          </cell>
        </row>
        <row r="137">
          <cell r="K137" t="str">
            <v>6530012402 </v>
          </cell>
          <cell r="L137" t="str">
            <v>517-CPJ-002</v>
          </cell>
          <cell r="M137" t="str">
            <v>Anode Contact Box 8 Terminals</v>
          </cell>
          <cell r="N137">
            <v>1</v>
          </cell>
          <cell r="O137"/>
          <cell r="P137"/>
          <cell r="Q137"/>
          <cell r="R137"/>
          <cell r="S137">
            <v>1</v>
          </cell>
        </row>
        <row r="138">
          <cell r="K138" t="str">
            <v>6530012402 </v>
          </cell>
          <cell r="L138" t="str">
            <v>517-CPJ-004</v>
          </cell>
          <cell r="M138" t="str">
            <v>Anode Contact Box 8 Terminals</v>
          </cell>
          <cell r="N138">
            <v>1</v>
          </cell>
          <cell r="O138"/>
          <cell r="P138"/>
          <cell r="Q138"/>
          <cell r="R138"/>
          <cell r="S138">
            <v>1</v>
          </cell>
        </row>
        <row r="139">
          <cell r="K139" t="str">
            <v>6530012402 </v>
          </cell>
          <cell r="L139" t="str">
            <v>517-CPJ-006</v>
          </cell>
          <cell r="M139" t="str">
            <v>Anode Contact Box 8 Terminals</v>
          </cell>
          <cell r="N139">
            <v>1</v>
          </cell>
          <cell r="O139"/>
          <cell r="P139"/>
          <cell r="Q139"/>
          <cell r="R139"/>
          <cell r="S139">
            <v>1</v>
          </cell>
        </row>
        <row r="140">
          <cell r="K140" t="str">
            <v>6530012402 </v>
          </cell>
          <cell r="L140" t="str">
            <v>520-CPJ-204</v>
          </cell>
          <cell r="M140" t="str">
            <v>Anode Contact Box 8 Terminals</v>
          </cell>
          <cell r="N140">
            <v>1</v>
          </cell>
          <cell r="O140"/>
          <cell r="P140"/>
          <cell r="Q140"/>
          <cell r="R140"/>
          <cell r="S140">
            <v>1</v>
          </cell>
        </row>
        <row r="141">
          <cell r="K141" t="str">
            <v>6530012402 </v>
          </cell>
          <cell r="L141" t="str">
            <v>520-CPJ-205</v>
          </cell>
          <cell r="M141" t="str">
            <v>Anode Contact Box 8 Terminals</v>
          </cell>
          <cell r="N141">
            <v>1</v>
          </cell>
          <cell r="O141"/>
          <cell r="P141"/>
          <cell r="Q141"/>
          <cell r="R141"/>
          <cell r="S141">
            <v>1</v>
          </cell>
        </row>
        <row r="142">
          <cell r="K142" t="str">
            <v>6530012402 </v>
          </cell>
          <cell r="L142" t="str">
            <v>520-CPJ-206</v>
          </cell>
          <cell r="M142" t="str">
            <v>Anode Contact Box 8 Terminals</v>
          </cell>
          <cell r="N142">
            <v>1</v>
          </cell>
          <cell r="O142"/>
          <cell r="P142"/>
          <cell r="Q142"/>
          <cell r="R142"/>
          <cell r="S142">
            <v>1</v>
          </cell>
        </row>
        <row r="143">
          <cell r="K143" t="str">
            <v>6530012402 </v>
          </cell>
          <cell r="L143" t="str">
            <v>545-CPJ-001</v>
          </cell>
          <cell r="M143" t="str">
            <v>Anode Contact Box 8 Terminals</v>
          </cell>
          <cell r="N143">
            <v>1</v>
          </cell>
          <cell r="O143"/>
          <cell r="P143"/>
          <cell r="Q143"/>
          <cell r="R143"/>
          <cell r="S143">
            <v>1</v>
          </cell>
        </row>
        <row r="144">
          <cell r="K144" t="str">
            <v>6530012402 </v>
          </cell>
          <cell r="L144" t="str">
            <v>545-CPJ-002</v>
          </cell>
          <cell r="M144" t="str">
            <v>Anode Contact Box 8 Terminals</v>
          </cell>
          <cell r="N144">
            <v>1</v>
          </cell>
          <cell r="O144"/>
          <cell r="P144"/>
          <cell r="Q144"/>
          <cell r="R144"/>
          <cell r="S144">
            <v>1</v>
          </cell>
        </row>
        <row r="145">
          <cell r="K145" t="str">
            <v>6530012402 </v>
          </cell>
          <cell r="L145" t="str">
            <v>545-CPJ-003</v>
          </cell>
          <cell r="M145" t="str">
            <v>Anode Contact Box 8 Terminals</v>
          </cell>
          <cell r="N145">
            <v>1</v>
          </cell>
          <cell r="O145"/>
          <cell r="P145"/>
          <cell r="Q145"/>
          <cell r="R145"/>
          <cell r="S145">
            <v>1</v>
          </cell>
        </row>
        <row r="146">
          <cell r="K146" t="str">
            <v>6530012402 </v>
          </cell>
          <cell r="L146" t="str">
            <v>545-CPJ-004</v>
          </cell>
          <cell r="M146" t="str">
            <v>Anode Contact Box 8 Terminals</v>
          </cell>
          <cell r="N146">
            <v>1</v>
          </cell>
          <cell r="O146"/>
          <cell r="P146"/>
          <cell r="Q146"/>
          <cell r="R146"/>
          <cell r="S146">
            <v>1</v>
          </cell>
        </row>
        <row r="147">
          <cell r="K147" t="str">
            <v>6530012402 </v>
          </cell>
          <cell r="L147" t="str">
            <v>545-CPJ-005</v>
          </cell>
          <cell r="M147" t="str">
            <v>Anode Contact Box 8 Terminals</v>
          </cell>
          <cell r="N147">
            <v>1</v>
          </cell>
          <cell r="O147"/>
          <cell r="P147"/>
          <cell r="Q147"/>
          <cell r="R147"/>
          <cell r="S147">
            <v>1</v>
          </cell>
        </row>
        <row r="148">
          <cell r="K148" t="str">
            <v>6530012402 </v>
          </cell>
          <cell r="L148" t="str">
            <v>522-CPJ-201</v>
          </cell>
          <cell r="M148" t="str">
            <v>Anode Contact Box 8 Terminals</v>
          </cell>
          <cell r="N148">
            <v>1</v>
          </cell>
          <cell r="O148"/>
          <cell r="P148"/>
          <cell r="Q148"/>
          <cell r="R148"/>
          <cell r="S148">
            <v>1</v>
          </cell>
        </row>
        <row r="149">
          <cell r="K149" t="str">
            <v>6530012402 </v>
          </cell>
          <cell r="L149" t="str">
            <v>522-CPJ-202</v>
          </cell>
          <cell r="M149" t="str">
            <v>Anode Contact Box 8 Terminals</v>
          </cell>
          <cell r="N149">
            <v>1</v>
          </cell>
          <cell r="O149"/>
          <cell r="P149"/>
          <cell r="Q149"/>
          <cell r="R149"/>
          <cell r="S149">
            <v>1</v>
          </cell>
        </row>
        <row r="150">
          <cell r="K150" t="str">
            <v>6530012402 </v>
          </cell>
          <cell r="L150" t="str">
            <v>522-CPJ-203</v>
          </cell>
          <cell r="M150" t="str">
            <v>Anode Contact Box 8 Terminals</v>
          </cell>
          <cell r="N150">
            <v>1</v>
          </cell>
          <cell r="O150"/>
          <cell r="P150"/>
          <cell r="Q150"/>
          <cell r="R150"/>
          <cell r="S150">
            <v>1</v>
          </cell>
        </row>
        <row r="151">
          <cell r="K151" t="str">
            <v>6530012402 </v>
          </cell>
          <cell r="L151" t="str">
            <v>522-CPJ-204</v>
          </cell>
          <cell r="M151" t="str">
            <v>Anode Contact Box 8 Terminals</v>
          </cell>
          <cell r="N151">
            <v>1</v>
          </cell>
          <cell r="O151"/>
          <cell r="P151"/>
          <cell r="Q151"/>
          <cell r="R151"/>
          <cell r="S151">
            <v>1</v>
          </cell>
        </row>
        <row r="152">
          <cell r="K152" t="str">
            <v>6530012402 </v>
          </cell>
          <cell r="L152" t="str">
            <v>522-CPJ-205</v>
          </cell>
          <cell r="M152" t="str">
            <v>Anode Contact Box 8 Terminals</v>
          </cell>
          <cell r="N152">
            <v>1</v>
          </cell>
          <cell r="O152"/>
          <cell r="P152"/>
          <cell r="Q152"/>
          <cell r="R152"/>
          <cell r="S152">
            <v>1</v>
          </cell>
        </row>
        <row r="153">
          <cell r="K153" t="str">
            <v> 6530026502</v>
          </cell>
          <cell r="L153" t="str">
            <v>555-CPT-001</v>
          </cell>
          <cell r="M153" t="str">
            <v>Test Bond Box 10 Terminals</v>
          </cell>
          <cell r="N153">
            <v>1</v>
          </cell>
          <cell r="O153"/>
          <cell r="P153"/>
          <cell r="Q153"/>
          <cell r="R153"/>
          <cell r="S153">
            <v>1</v>
          </cell>
        </row>
        <row r="154">
          <cell r="K154" t="str">
            <v> 6530026502</v>
          </cell>
          <cell r="L154" t="str">
            <v>555-CPT-002</v>
          </cell>
          <cell r="M154" t="str">
            <v>Test Bond Box 10 Terminals</v>
          </cell>
          <cell r="N154">
            <v>1</v>
          </cell>
          <cell r="O154"/>
          <cell r="P154"/>
          <cell r="Q154"/>
          <cell r="R154"/>
          <cell r="S154">
            <v>1</v>
          </cell>
        </row>
        <row r="155">
          <cell r="K155" t="str">
            <v>6530016602 </v>
          </cell>
          <cell r="L155" t="str">
            <v>501-CPT-001</v>
          </cell>
          <cell r="M155" t="str">
            <v>Test Bond Box 12 Terminals</v>
          </cell>
          <cell r="N155">
            <v>1</v>
          </cell>
          <cell r="O155"/>
          <cell r="P155"/>
          <cell r="Q155"/>
          <cell r="R155"/>
          <cell r="S155">
            <v>1</v>
          </cell>
        </row>
        <row r="156">
          <cell r="K156" t="str">
            <v>6530016602 </v>
          </cell>
          <cell r="L156" t="str">
            <v>501-CPT-003</v>
          </cell>
          <cell r="M156" t="str">
            <v>Test Bond Box 12 Terminals</v>
          </cell>
          <cell r="N156">
            <v>1</v>
          </cell>
          <cell r="O156"/>
          <cell r="P156"/>
          <cell r="Q156"/>
          <cell r="R156"/>
          <cell r="S156">
            <v>1</v>
          </cell>
        </row>
        <row r="157">
          <cell r="K157" t="str">
            <v>6530016602 </v>
          </cell>
          <cell r="L157" t="str">
            <v>517-CPT-004</v>
          </cell>
          <cell r="M157" t="str">
            <v>Test Bond Box 12 Terminals</v>
          </cell>
          <cell r="N157">
            <v>1</v>
          </cell>
          <cell r="O157"/>
          <cell r="P157"/>
          <cell r="Q157"/>
          <cell r="R157"/>
          <cell r="S157">
            <v>1</v>
          </cell>
        </row>
        <row r="158">
          <cell r="K158" t="str">
            <v> 6530026602</v>
          </cell>
          <cell r="L158" t="str">
            <v>522-CPT-131</v>
          </cell>
          <cell r="M158" t="str">
            <v>Test Bond Box 12 Terminals</v>
          </cell>
          <cell r="N158">
            <v>1</v>
          </cell>
          <cell r="O158"/>
          <cell r="P158"/>
          <cell r="Q158"/>
          <cell r="R158"/>
          <cell r="S158">
            <v>1</v>
          </cell>
        </row>
        <row r="159">
          <cell r="K159" t="str">
            <v> 6530026602</v>
          </cell>
          <cell r="L159" t="str">
            <v>521-CPT-011</v>
          </cell>
          <cell r="M159" t="str">
            <v>Test Bond Box 12 Terminals</v>
          </cell>
          <cell r="N159">
            <v>1</v>
          </cell>
          <cell r="O159"/>
          <cell r="P159"/>
          <cell r="Q159"/>
          <cell r="R159"/>
          <cell r="S159">
            <v>1</v>
          </cell>
        </row>
        <row r="160">
          <cell r="K160" t="str">
            <v> 6530026602</v>
          </cell>
          <cell r="L160" t="str">
            <v>521-CPT-012</v>
          </cell>
          <cell r="M160" t="str">
            <v>Test Bond Box 12 Terminals</v>
          </cell>
          <cell r="N160">
            <v>1</v>
          </cell>
          <cell r="O160"/>
          <cell r="P160"/>
          <cell r="Q160"/>
          <cell r="R160"/>
          <cell r="S160">
            <v>1</v>
          </cell>
        </row>
        <row r="161">
          <cell r="K161" t="str">
            <v> 6530025702</v>
          </cell>
          <cell r="L161" t="str">
            <v>522-CPP-411</v>
          </cell>
          <cell r="M161" t="str">
            <v>Positive Bond Box  12 Terminals</v>
          </cell>
          <cell r="N161">
            <v>1</v>
          </cell>
          <cell r="O161"/>
          <cell r="P161"/>
          <cell r="Q161"/>
          <cell r="R161"/>
          <cell r="S161">
            <v>1</v>
          </cell>
        </row>
        <row r="162">
          <cell r="K162" t="str">
            <v> 6530025702</v>
          </cell>
          <cell r="L162" t="str">
            <v>522-CPP-412</v>
          </cell>
          <cell r="M162" t="str">
            <v>Positive Bond Box  12 Terminals</v>
          </cell>
          <cell r="N162">
            <v>1</v>
          </cell>
          <cell r="O162"/>
          <cell r="P162"/>
          <cell r="Q162"/>
          <cell r="R162"/>
          <cell r="S162">
            <v>1</v>
          </cell>
        </row>
        <row r="163">
          <cell r="K163" t="str">
            <v> 6530016502</v>
          </cell>
          <cell r="L163" t="str">
            <v>501-CPT-005</v>
          </cell>
          <cell r="M163" t="str">
            <v>Test Bond Box 10 Terminals</v>
          </cell>
          <cell r="N163">
            <v>1</v>
          </cell>
          <cell r="O163"/>
          <cell r="P163"/>
          <cell r="Q163"/>
          <cell r="R163"/>
          <cell r="S163">
            <v>1</v>
          </cell>
        </row>
        <row r="164">
          <cell r="K164" t="str">
            <v> 6530016502</v>
          </cell>
          <cell r="L164" t="str">
            <v>501-CPT-006</v>
          </cell>
          <cell r="M164" t="str">
            <v>Test Bond Box 10 Terminals</v>
          </cell>
          <cell r="N164">
            <v>1</v>
          </cell>
          <cell r="O164"/>
          <cell r="P164"/>
          <cell r="Q164"/>
          <cell r="R164"/>
          <cell r="S164">
            <v>1</v>
          </cell>
        </row>
        <row r="165">
          <cell r="K165" t="str">
            <v> 6530016502</v>
          </cell>
          <cell r="L165" t="str">
            <v>520-CPT-201</v>
          </cell>
          <cell r="M165" t="str">
            <v>Test Bond Box 10 Terminals</v>
          </cell>
          <cell r="N165">
            <v>1</v>
          </cell>
          <cell r="O165"/>
          <cell r="P165"/>
          <cell r="Q165"/>
          <cell r="R165"/>
          <cell r="S165">
            <v>1</v>
          </cell>
        </row>
        <row r="166">
          <cell r="K166" t="str">
            <v> 6530016502</v>
          </cell>
          <cell r="L166" t="str">
            <v>520-CPT-203</v>
          </cell>
          <cell r="M166" t="str">
            <v>Test Bond Box 10 Terminals</v>
          </cell>
          <cell r="N166">
            <v>1</v>
          </cell>
          <cell r="O166"/>
          <cell r="P166"/>
          <cell r="Q166"/>
          <cell r="R166"/>
          <cell r="S166">
            <v>1</v>
          </cell>
        </row>
        <row r="167">
          <cell r="K167" t="str">
            <v> 6530016502</v>
          </cell>
          <cell r="L167" t="str">
            <v>520-CPT-204</v>
          </cell>
          <cell r="M167" t="str">
            <v>Test Bond Box 10 Terminals</v>
          </cell>
          <cell r="N167">
            <v>1</v>
          </cell>
          <cell r="O167"/>
          <cell r="P167"/>
          <cell r="Q167"/>
          <cell r="R167"/>
          <cell r="S167">
            <v>1</v>
          </cell>
        </row>
        <row r="168">
          <cell r="K168" t="str">
            <v> 6530016502</v>
          </cell>
          <cell r="L168" t="str">
            <v>520-CPT-206</v>
          </cell>
          <cell r="M168" t="str">
            <v>Test Bond Box 10 Terminals</v>
          </cell>
          <cell r="N168">
            <v>1</v>
          </cell>
          <cell r="O168"/>
          <cell r="P168"/>
          <cell r="Q168"/>
          <cell r="R168"/>
          <cell r="S168">
            <v>1</v>
          </cell>
        </row>
        <row r="169">
          <cell r="K169" t="str">
            <v> 6530016502</v>
          </cell>
          <cell r="L169" t="str">
            <v>545-CPT-001</v>
          </cell>
          <cell r="M169" t="str">
            <v>Test Bond Box 10 Terminals</v>
          </cell>
          <cell r="N169">
            <v>1</v>
          </cell>
          <cell r="O169"/>
          <cell r="P169"/>
          <cell r="Q169"/>
          <cell r="R169"/>
          <cell r="S169">
            <v>1</v>
          </cell>
        </row>
        <row r="170">
          <cell r="K170" t="str">
            <v> 6530016502</v>
          </cell>
          <cell r="L170" t="str">
            <v>522-CPT-203</v>
          </cell>
          <cell r="M170" t="str">
            <v>Test Bond Box 10 Terminals</v>
          </cell>
          <cell r="N170">
            <v>1</v>
          </cell>
          <cell r="O170"/>
          <cell r="P170"/>
          <cell r="Q170"/>
          <cell r="R170"/>
          <cell r="S170">
            <v>1</v>
          </cell>
        </row>
        <row r="171">
          <cell r="K171" t="str">
            <v> 6530016502</v>
          </cell>
          <cell r="L171" t="str">
            <v>522-CPT-204</v>
          </cell>
          <cell r="M171" t="str">
            <v>Test Bond Box 10 Terminals</v>
          </cell>
          <cell r="N171">
            <v>1</v>
          </cell>
          <cell r="O171"/>
          <cell r="P171"/>
          <cell r="Q171"/>
          <cell r="R171"/>
          <cell r="S171">
            <v>1</v>
          </cell>
        </row>
        <row r="172">
          <cell r="K172" t="str">
            <v> 6530016502</v>
          </cell>
          <cell r="L172" t="str">
            <v>522-CPT-206</v>
          </cell>
          <cell r="M172" t="str">
            <v>Test Bond Box 10 Terminals</v>
          </cell>
          <cell r="N172">
            <v>1</v>
          </cell>
          <cell r="O172"/>
          <cell r="P172"/>
          <cell r="Q172"/>
          <cell r="R172"/>
          <cell r="S172">
            <v>1</v>
          </cell>
        </row>
        <row r="173">
          <cell r="K173" t="str">
            <v>6530016702 </v>
          </cell>
          <cell r="L173" t="str">
            <v>514-CPT-005</v>
          </cell>
          <cell r="M173" t="str">
            <v>Test Bond Box 14 Terminals</v>
          </cell>
          <cell r="N173">
            <v>1</v>
          </cell>
          <cell r="O173"/>
          <cell r="P173"/>
          <cell r="Q173"/>
          <cell r="R173"/>
          <cell r="S173">
            <v>1</v>
          </cell>
        </row>
        <row r="174">
          <cell r="K174">
            <v>6530025402</v>
          </cell>
          <cell r="L174" t="str">
            <v>522-CPP-001</v>
          </cell>
          <cell r="M174" t="str">
            <v>Positive Bond Box 8 Terminals</v>
          </cell>
          <cell r="N174">
            <v>1</v>
          </cell>
          <cell r="O174"/>
          <cell r="P174"/>
          <cell r="Q174"/>
          <cell r="R174"/>
          <cell r="S174">
            <v>1</v>
          </cell>
        </row>
        <row r="175">
          <cell r="K175" t="str">
            <v> 6530016402</v>
          </cell>
          <cell r="L175" t="str">
            <v>517-CPT-001</v>
          </cell>
          <cell r="M175" t="str">
            <v>Test Bond Box 8 Terminals</v>
          </cell>
          <cell r="N175">
            <v>1</v>
          </cell>
          <cell r="O175"/>
          <cell r="P175"/>
          <cell r="Q175"/>
          <cell r="R175"/>
          <cell r="S175">
            <v>1</v>
          </cell>
        </row>
        <row r="176">
          <cell r="K176" t="str">
            <v> 6530016402</v>
          </cell>
          <cell r="L176" t="str">
            <v>520-CPT-202</v>
          </cell>
          <cell r="M176" t="str">
            <v>Test Bond Box 8 Terminals</v>
          </cell>
          <cell r="N176">
            <v>1</v>
          </cell>
          <cell r="O176"/>
          <cell r="P176"/>
          <cell r="Q176"/>
          <cell r="R176"/>
          <cell r="S176">
            <v>1</v>
          </cell>
        </row>
        <row r="177">
          <cell r="K177" t="str">
            <v> 6530016402</v>
          </cell>
          <cell r="L177" t="str">
            <v>520-CPT-205</v>
          </cell>
          <cell r="M177" t="str">
            <v>Test Bond Box 8 Terminals</v>
          </cell>
          <cell r="N177">
            <v>1</v>
          </cell>
          <cell r="O177"/>
          <cell r="P177"/>
          <cell r="Q177"/>
          <cell r="R177"/>
          <cell r="S177">
            <v>1</v>
          </cell>
        </row>
        <row r="178">
          <cell r="K178" t="str">
            <v> 6530016402</v>
          </cell>
          <cell r="L178" t="str">
            <v>520-CPT-207</v>
          </cell>
          <cell r="M178" t="str">
            <v>Test Bond Box 8 Terminals</v>
          </cell>
          <cell r="N178">
            <v>1</v>
          </cell>
          <cell r="O178"/>
          <cell r="P178"/>
          <cell r="Q178"/>
          <cell r="R178"/>
          <cell r="S178">
            <v>1</v>
          </cell>
        </row>
        <row r="179">
          <cell r="K179" t="str">
            <v> 6530016402</v>
          </cell>
          <cell r="L179" t="str">
            <v>520-CPT-208</v>
          </cell>
          <cell r="M179" t="str">
            <v>Test Bond Box 8 Terminals</v>
          </cell>
          <cell r="N179">
            <v>1</v>
          </cell>
          <cell r="O179"/>
          <cell r="P179"/>
          <cell r="Q179"/>
          <cell r="R179"/>
          <cell r="S179">
            <v>1</v>
          </cell>
        </row>
        <row r="180">
          <cell r="K180" t="str">
            <v> 6530016402</v>
          </cell>
          <cell r="L180" t="str">
            <v>545-CPT-002</v>
          </cell>
          <cell r="M180" t="str">
            <v>Test Bond Box 8 Terminals</v>
          </cell>
          <cell r="N180">
            <v>1</v>
          </cell>
          <cell r="O180"/>
          <cell r="P180"/>
          <cell r="Q180"/>
          <cell r="R180"/>
          <cell r="S180">
            <v>1</v>
          </cell>
        </row>
        <row r="181">
          <cell r="K181" t="str">
            <v> 6530016402</v>
          </cell>
          <cell r="L181" t="str">
            <v>545-CPT-003</v>
          </cell>
          <cell r="M181" t="str">
            <v>Test Bond Box 8 Terminals</v>
          </cell>
          <cell r="N181">
            <v>1</v>
          </cell>
          <cell r="O181"/>
          <cell r="P181"/>
          <cell r="Q181"/>
          <cell r="R181"/>
          <cell r="S181">
            <v>1</v>
          </cell>
        </row>
        <row r="182">
          <cell r="K182" t="str">
            <v> 6530016402</v>
          </cell>
          <cell r="L182" t="str">
            <v>522-CPT-201</v>
          </cell>
          <cell r="M182" t="str">
            <v>Test Bond Box 8 Terminals</v>
          </cell>
          <cell r="N182">
            <v>1</v>
          </cell>
          <cell r="O182"/>
          <cell r="P182"/>
          <cell r="Q182"/>
          <cell r="R182"/>
          <cell r="S182">
            <v>1</v>
          </cell>
        </row>
        <row r="183">
          <cell r="K183" t="str">
            <v> 6530016402</v>
          </cell>
          <cell r="L183" t="str">
            <v>522-CPT-202</v>
          </cell>
          <cell r="M183" t="str">
            <v>Test Bond Box 8 Terminals</v>
          </cell>
          <cell r="N183">
            <v>1</v>
          </cell>
          <cell r="O183"/>
          <cell r="P183"/>
          <cell r="Q183"/>
          <cell r="R183"/>
          <cell r="S183">
            <v>1</v>
          </cell>
        </row>
        <row r="184">
          <cell r="K184" t="str">
            <v> 6530016402</v>
          </cell>
          <cell r="L184" t="str">
            <v>522-CPT-205</v>
          </cell>
          <cell r="M184" t="str">
            <v>Test Bond Box 8 Terminals</v>
          </cell>
          <cell r="N184">
            <v>1</v>
          </cell>
          <cell r="O184"/>
          <cell r="P184"/>
          <cell r="Q184"/>
          <cell r="R184"/>
          <cell r="S184">
            <v>1</v>
          </cell>
        </row>
        <row r="185">
          <cell r="K185" t="str">
            <v> 6530016402</v>
          </cell>
          <cell r="L185" t="str">
            <v>522-CPT-207</v>
          </cell>
          <cell r="M185" t="str">
            <v>Test Bond Box 8 Terminals</v>
          </cell>
          <cell r="N185">
            <v>1</v>
          </cell>
          <cell r="O185"/>
          <cell r="P185"/>
          <cell r="Q185"/>
          <cell r="R185"/>
          <cell r="S185">
            <v>1</v>
          </cell>
        </row>
        <row r="186">
          <cell r="K186">
            <v>6530024302</v>
          </cell>
          <cell r="L186" t="str">
            <v>522-CPN-411</v>
          </cell>
          <cell r="M186" t="str">
            <v>Negative Bond Box 6 Terminals</v>
          </cell>
          <cell r="N186">
            <v>1</v>
          </cell>
          <cell r="O186"/>
          <cell r="P186"/>
          <cell r="Q186"/>
          <cell r="R186"/>
          <cell r="S186">
            <v>1</v>
          </cell>
        </row>
        <row r="187">
          <cell r="K187">
            <v>6530024302</v>
          </cell>
          <cell r="L187" t="str">
            <v>522-CPN-412</v>
          </cell>
          <cell r="M187" t="str">
            <v>Negative Bond Box 6 Terminals</v>
          </cell>
          <cell r="N187">
            <v>1</v>
          </cell>
          <cell r="O187"/>
          <cell r="P187"/>
          <cell r="Q187"/>
          <cell r="R187"/>
          <cell r="S187">
            <v>1</v>
          </cell>
        </row>
        <row r="188">
          <cell r="K188">
            <v>6530024302</v>
          </cell>
          <cell r="L188" t="str">
            <v>522-CPN-001</v>
          </cell>
          <cell r="M188" t="str">
            <v>Negative Bond Box 6 Terminals</v>
          </cell>
          <cell r="N188">
            <v>1</v>
          </cell>
          <cell r="O188"/>
          <cell r="P188"/>
          <cell r="Q188"/>
          <cell r="R188"/>
          <cell r="S188">
            <v>1</v>
          </cell>
        </row>
        <row r="189">
          <cell r="K189" t="str">
            <v> 6530024202</v>
          </cell>
          <cell r="L189" t="str">
            <v>522-CPN-413</v>
          </cell>
          <cell r="M189" t="str">
            <v>Negative Bond Box 4 Terminals</v>
          </cell>
          <cell r="N189">
            <v>1</v>
          </cell>
          <cell r="O189"/>
          <cell r="P189"/>
          <cell r="Q189"/>
          <cell r="R189"/>
          <cell r="S189">
            <v>1</v>
          </cell>
        </row>
        <row r="190">
          <cell r="K190" t="str">
            <v> 6530024202</v>
          </cell>
          <cell r="L190" t="str">
            <v>522-CPN-414</v>
          </cell>
          <cell r="M190" t="str">
            <v>Negative Bond Box 4 Terminals</v>
          </cell>
          <cell r="N190">
            <v>1</v>
          </cell>
          <cell r="O190"/>
          <cell r="P190"/>
          <cell r="Q190"/>
          <cell r="R190"/>
          <cell r="S190">
            <v>1</v>
          </cell>
        </row>
        <row r="191">
          <cell r="K191" t="str">
            <v> 6530024202</v>
          </cell>
          <cell r="L191" t="str">
            <v>522-CPN-011</v>
          </cell>
          <cell r="M191" t="str">
            <v>Negative Bond Box 4 Terminals</v>
          </cell>
          <cell r="N191">
            <v>1</v>
          </cell>
          <cell r="O191"/>
          <cell r="P191"/>
          <cell r="Q191"/>
          <cell r="R191"/>
          <cell r="S191">
            <v>1</v>
          </cell>
        </row>
        <row r="192">
          <cell r="K192" t="str">
            <v> 6530024202</v>
          </cell>
          <cell r="L192" t="str">
            <v>522-CPN-031</v>
          </cell>
          <cell r="M192" t="str">
            <v>Negative Bond Box 4 Terminals</v>
          </cell>
          <cell r="N192">
            <v>1</v>
          </cell>
          <cell r="O192"/>
          <cell r="P192"/>
          <cell r="Q192"/>
          <cell r="R192"/>
          <cell r="S192">
            <v>1</v>
          </cell>
        </row>
        <row r="193">
          <cell r="K193" t="str">
            <v> 6530024202</v>
          </cell>
          <cell r="L193" t="str">
            <v>521-CPN-011</v>
          </cell>
          <cell r="M193" t="str">
            <v>Negative Bond Box 4 Terminals</v>
          </cell>
          <cell r="N193">
            <v>1</v>
          </cell>
          <cell r="O193"/>
          <cell r="P193"/>
          <cell r="Q193"/>
          <cell r="R193"/>
          <cell r="S193">
            <v>1</v>
          </cell>
        </row>
        <row r="194">
          <cell r="K194" t="str">
            <v> 6530024202</v>
          </cell>
          <cell r="L194" t="str">
            <v>521-CPN-012</v>
          </cell>
          <cell r="M194" t="str">
            <v>Negative Bond Box 4 Terminals</v>
          </cell>
          <cell r="N194">
            <v>1</v>
          </cell>
          <cell r="O194"/>
          <cell r="P194"/>
          <cell r="Q194"/>
          <cell r="R194"/>
          <cell r="S194">
            <v>1</v>
          </cell>
        </row>
        <row r="195">
          <cell r="K195" t="str">
            <v>CPS-MISC</v>
          </cell>
          <cell r="L195" t="str">
            <v>CPS-MISC</v>
          </cell>
          <cell r="M195" t="str">
            <v>Stand with 4" , 6" Pipe and Stand with out Pipe</v>
          </cell>
          <cell r="N195">
            <v>136</v>
          </cell>
          <cell r="O195"/>
          <cell r="P195"/>
          <cell r="Q195"/>
          <cell r="R195"/>
          <cell r="S195">
            <v>136</v>
          </cell>
        </row>
        <row r="196">
          <cell r="K196">
            <v>6530150500</v>
          </cell>
          <cell r="L196" t="str">
            <v>501-CPR-001</v>
          </cell>
          <cell r="M196" t="str">
            <v>Transformer Rectifier 400 V, 3 Ph, 50 Hz, Oil Cooled (ONAN) -50V/50A DC Output, Constant Current and Constant Voltage, IP55, with GPS Interrupter as per document No. "SACR-DE-GEN-EL-DSH-5052"</v>
          </cell>
          <cell r="N196">
            <v>1</v>
          </cell>
          <cell r="O196"/>
          <cell r="P196"/>
          <cell r="Q196"/>
          <cell r="R196"/>
          <cell r="S196">
            <v>1</v>
          </cell>
        </row>
        <row r="197">
          <cell r="K197">
            <v>6530150500</v>
          </cell>
          <cell r="L197" t="str">
            <v>501-CPR-002</v>
          </cell>
          <cell r="M197" t="str">
            <v>Transformer Rectifier 400 V, 3 Ph, 50 Hz, Oil Cooled (ONAN) -50V/50A DC Output, Constant Current and Constant Voltage, IP55, with GPS Interrupter as per document No. "SACR-DE-GEN-EL-DSH-5052"</v>
          </cell>
          <cell r="N197">
            <v>1</v>
          </cell>
          <cell r="O197"/>
          <cell r="P197"/>
          <cell r="Q197"/>
          <cell r="R197"/>
          <cell r="S197">
            <v>1</v>
          </cell>
        </row>
        <row r="198">
          <cell r="K198">
            <v>6530150500</v>
          </cell>
          <cell r="L198" t="str">
            <v>517-CPR-001</v>
          </cell>
          <cell r="M198" t="str">
            <v>Transformer Rectifier 400 V, 3 Ph, 50 Hz, Oil Cooled (ONAN) -50V/50A DC Output, Constant Current and Constant Voltage, IP55, with GPS Interrupter as per document No. "SACR-DE-GEN-EL-DSH-5052"</v>
          </cell>
          <cell r="N198">
            <v>1</v>
          </cell>
          <cell r="O198"/>
          <cell r="P198"/>
          <cell r="Q198"/>
          <cell r="R198"/>
          <cell r="S198">
            <v>1</v>
          </cell>
        </row>
        <row r="199">
          <cell r="K199">
            <v>6530150500</v>
          </cell>
          <cell r="L199" t="str">
            <v>517-CPR-002</v>
          </cell>
          <cell r="M199" t="str">
            <v>Transformer Rectifier 400 V, 3 Ph, 50 Hz, Oil Cooled (ONAN) -50V/50A DC Output, Constant Current and Constant Voltage, IP55, with GPS Interrupter as per document No. "SACR-DE-GEN-EL-DSH-5052"</v>
          </cell>
          <cell r="N199">
            <v>1</v>
          </cell>
          <cell r="O199"/>
          <cell r="P199"/>
          <cell r="Q199"/>
          <cell r="R199"/>
          <cell r="S199">
            <v>1</v>
          </cell>
        </row>
        <row r="200">
          <cell r="K200">
            <v>6530150500</v>
          </cell>
          <cell r="L200" t="str">
            <v>545-CPR-001</v>
          </cell>
          <cell r="M200" t="str">
            <v>Transformer Rectifier 400 V, 3 Ph, 50 Hz, Oil Cooled (ONAN) -50V/50A DC Output, Constant Current and Constant Voltage, IP55, with GPS Interrupter as per document No. "SACR-DE-GEN-EL-DSH-5052"</v>
          </cell>
          <cell r="N200">
            <v>1</v>
          </cell>
          <cell r="O200"/>
          <cell r="P200"/>
          <cell r="Q200"/>
          <cell r="R200"/>
          <cell r="S200">
            <v>1</v>
          </cell>
        </row>
        <row r="201">
          <cell r="K201">
            <v>6530150500</v>
          </cell>
          <cell r="L201" t="str">
            <v>545-CPR-002</v>
          </cell>
          <cell r="M201" t="str">
            <v>Transformer Rectifier 400 V, 3 Ph, 50 Hz, Oil Cooled (ONAN) -50V/50A DC Output, Constant Current and Constant Voltage, IP55, with GPS Interrupter as per document No. "SACR-DE-GEN-EL-DSH-5052"</v>
          </cell>
          <cell r="N201">
            <v>1</v>
          </cell>
          <cell r="O201"/>
          <cell r="P201"/>
          <cell r="Q201"/>
          <cell r="R201"/>
          <cell r="S201">
            <v>1</v>
          </cell>
        </row>
        <row r="202">
          <cell r="K202">
            <v>6530150500</v>
          </cell>
          <cell r="L202" t="str">
            <v>520-CPR-201</v>
          </cell>
          <cell r="M202" t="str">
            <v>Transformer Rectifier 400 V, 3 Ph, 50 Hz, Oil Cooled (ONAN) -50V/50A DC Output, Constant Current and Constant Voltage, IP55, with GPS Interrupter as per document No. "SACR-DE-GEN-EL-DSH-5052"</v>
          </cell>
          <cell r="N202">
            <v>1</v>
          </cell>
          <cell r="O202"/>
          <cell r="P202"/>
          <cell r="Q202"/>
          <cell r="R202"/>
          <cell r="S202">
            <v>1</v>
          </cell>
        </row>
        <row r="203">
          <cell r="K203">
            <v>6530150500</v>
          </cell>
          <cell r="L203" t="str">
            <v>520-CPR-202</v>
          </cell>
          <cell r="M203" t="str">
            <v>Transformer Rectifier 400 V, 3 Ph, 50 Hz, Oil Cooled (ONAN) -50V/50A DC Output, Constant Current and Constant Voltage, IP55, with GPS Interrupter as per document No. "SACR-DE-GEN-EL-DSH-5052"</v>
          </cell>
          <cell r="N203">
            <v>1</v>
          </cell>
          <cell r="O203"/>
          <cell r="P203"/>
          <cell r="Q203"/>
          <cell r="R203"/>
          <cell r="S203">
            <v>1</v>
          </cell>
        </row>
        <row r="204">
          <cell r="K204">
            <v>6530150500</v>
          </cell>
          <cell r="L204" t="str">
            <v>522-CPR-411</v>
          </cell>
          <cell r="M204" t="str">
            <v>Transformer Rectifier 400 V, 3 Ph, 50 Hz, Oil Cooled (ONAN) -50V/50A DC Output, Constant Current and Constant Voltage, IP55, with GPS Interrupter as per document No. "SACR-DE-GEN-EL-DSH-5052"</v>
          </cell>
          <cell r="N204">
            <v>1</v>
          </cell>
          <cell r="O204"/>
          <cell r="P204"/>
          <cell r="Q204"/>
          <cell r="R204"/>
          <cell r="S204">
            <v>1</v>
          </cell>
        </row>
        <row r="205">
          <cell r="K205">
            <v>6530150500</v>
          </cell>
          <cell r="L205" t="str">
            <v>522-CPR-412</v>
          </cell>
          <cell r="M205" t="str">
            <v>Transformer Rectifier 400 V, 3 Ph, 50 Hz, Oil Cooled (ONAN) -50V/50A DC Output, Constant Current and Constant Voltage, IP55, with GPS Interrupter as per document No. "SACR-DE-GEN-EL-DSH-5052"</v>
          </cell>
          <cell r="N205">
            <v>1</v>
          </cell>
          <cell r="O205"/>
          <cell r="P205"/>
          <cell r="Q205"/>
          <cell r="R205"/>
          <cell r="S205">
            <v>1</v>
          </cell>
        </row>
        <row r="206">
          <cell r="K206">
            <v>6530150500</v>
          </cell>
          <cell r="L206" t="str">
            <v>522-CPR-201</v>
          </cell>
          <cell r="M206" t="str">
            <v>Transformer Rectifier 400 V, 3 Ph, 50 Hz, Oil Cooled (ONAN) -50V/50A DC Output, Constant Current and Constant Voltage, IP55, with GPS Interrupter as per document No. "SACR-DE-GEN-EL-DSH-5052"</v>
          </cell>
          <cell r="N206">
            <v>1</v>
          </cell>
          <cell r="O206"/>
          <cell r="P206"/>
          <cell r="Q206"/>
          <cell r="R206"/>
          <cell r="S206">
            <v>1</v>
          </cell>
        </row>
        <row r="207">
          <cell r="K207">
            <v>6530150500</v>
          </cell>
          <cell r="L207" t="str">
            <v>509-CPR-201</v>
          </cell>
          <cell r="M207" t="str">
            <v>Transformer Rectifier 400 V, 3 Ph, 50 Hz, Oil Cooled (ONAN) -50V/50A DC Output, Constant Current and Constant Voltage, IP55, with GPS Interrupter as per document No. "SACR-DE-GEN-EL-DSH-5052"</v>
          </cell>
          <cell r="N207">
            <v>1</v>
          </cell>
          <cell r="O207"/>
          <cell r="P207"/>
          <cell r="Q207"/>
          <cell r="R207"/>
          <cell r="S207">
            <v>1</v>
          </cell>
        </row>
        <row r="208">
          <cell r="K208">
            <v>6530125250</v>
          </cell>
          <cell r="L208" t="str">
            <v>6530125250</v>
          </cell>
          <cell r="M208" t="str">
            <v>Transformer Rectifier 400 V, 3 Ph, 50 Hz, Oil Cooled (ONAN)-25V/25A DC Output, Constant Current and Constant Voltage, IP55, as per Data Sheet Document "SACR-DE-GEN-EL-DSH-5052"</v>
          </cell>
          <cell r="N208">
            <v>1</v>
          </cell>
          <cell r="O208"/>
          <cell r="P208"/>
          <cell r="Q208"/>
          <cell r="R208"/>
          <cell r="S208">
            <v>1</v>
          </cell>
        </row>
        <row r="209">
          <cell r="K209">
            <v>6530115150</v>
          </cell>
          <cell r="L209" t="str">
            <v>6530115150</v>
          </cell>
          <cell r="M209" t="str">
            <v>Transformer Rectifier 400 V, 3 Ph, 50 Hz, Oil Cooled (ONAN)-15V/15A DC Output, Constant Current and Constant Voltage, IP55, as per Data Sheet Document "SACR-DE-GEN-EL-DSH-5052"</v>
          </cell>
          <cell r="N209">
            <v>1</v>
          </cell>
          <cell r="O209"/>
          <cell r="P209"/>
          <cell r="Q209"/>
          <cell r="R209"/>
          <cell r="S209">
            <v>1</v>
          </cell>
        </row>
        <row r="210">
          <cell r="K210">
            <v>6530305051</v>
          </cell>
          <cell r="L210" t="str">
            <v>6530305051</v>
          </cell>
          <cell r="M210" t="str">
            <v>Transformer Rectifier 400 V, 3 Ph, 50 Hz, Oil Cooled (ONAN)- Three separate DC Outputs Channels: 5V/5A, 5V/5A and 5V/5A, Constant Current and Constant Voltage, IP55, as per Data Sheet Document "SACR-DE-GEN-EL-DSH-5052"</v>
          </cell>
          <cell r="N210">
            <v>1</v>
          </cell>
          <cell r="O210"/>
          <cell r="P210"/>
          <cell r="Q210"/>
          <cell r="R210"/>
          <cell r="S210">
            <v>1</v>
          </cell>
        </row>
        <row r="211">
          <cell r="K211">
            <v>6530225251</v>
          </cell>
          <cell r="L211" t="str">
            <v>6530225251</v>
          </cell>
          <cell r="M211" t="str">
            <v>Transformer Rectifier 400 V, 3 Ph, 50 Hz, Oil Cooled (ONAN)- Two separate DC Output Channels: 25V/25A, 5V/5A, Constant Current and Constant Voltage, IP55as per Data Sheet Document "SACR-DE-GEN-EL-DSH-5052"</v>
          </cell>
          <cell r="N211">
            <v>1</v>
          </cell>
          <cell r="O211"/>
          <cell r="P211"/>
          <cell r="Q211"/>
          <cell r="R211"/>
          <cell r="S211">
            <v>1</v>
          </cell>
        </row>
        <row r="212">
          <cell r="K212">
            <v>6530225253</v>
          </cell>
          <cell r="L212" t="str">
            <v>6530225253</v>
          </cell>
          <cell r="M212" t="str">
            <v>Transformer Rectifier 400 V, 3 Ph, 50 Hz, Oil Cooled (ONAN)- Two separate DC Output Channels: 25V/25A, 25V/25A, Constant Current and Constant Voltage, IP55 as per Data Sheet Document "SACR-DE-GEN-EL-DSH-5052"</v>
          </cell>
          <cell r="N212">
            <v>1</v>
          </cell>
          <cell r="O212"/>
          <cell r="P212"/>
          <cell r="Q212"/>
          <cell r="R212"/>
          <cell r="S212">
            <v>1</v>
          </cell>
        </row>
        <row r="213">
          <cell r="K213">
            <v>6530225252</v>
          </cell>
          <cell r="L213" t="str">
            <v>6530225252</v>
          </cell>
          <cell r="M213" t="str">
            <v>Transformer Rectifier 400 V, 3 Ph, 50 Hz, Oil Cooled (ONAN)- Two separate DC Output Channels:  10V/10A, 25V/25A, Constant Current and Constant Voltage, IP55 as per Data Sheet Document "SACR-DE-GEN-EL-DSH-5052"</v>
          </cell>
          <cell r="N213">
            <v>1</v>
          </cell>
          <cell r="O213"/>
          <cell r="P213"/>
          <cell r="Q213"/>
          <cell r="R213"/>
          <cell r="S213">
            <v>1</v>
          </cell>
        </row>
        <row r="214">
          <cell r="K214">
            <v>6530310102</v>
          </cell>
          <cell r="L214" t="str">
            <v>6530310102</v>
          </cell>
          <cell r="M214" t="str">
            <v>Transformer Rectifier 400 V, 3 Ph, 50 Hz, Oil Cooled (ONAN)- Three  separate DC Output Channels: Two 5V/5A Channels, One 10V/10A  channel, Constant Current and Constant Voltage, IP55 as per Data Sheet Document</v>
          </cell>
          <cell r="N214">
            <v>1</v>
          </cell>
          <cell r="O214"/>
          <cell r="P214"/>
          <cell r="Q214"/>
          <cell r="R214"/>
          <cell r="S214">
            <v>1</v>
          </cell>
        </row>
        <row r="215">
          <cell r="K215">
            <v>6530210101</v>
          </cell>
          <cell r="L215" t="str">
            <v>6530210101</v>
          </cell>
          <cell r="M215" t="str">
            <v>Transformer Rectifier 400 V, 3 Ph, 50 Hz, Oil Cooled (ONAN)- Two separate DC Output Channels:  10V/10A, 10V/10A, Constant Current and Constant Voltage, IP55 as per Data Sheet Document "SACR-DE-GEN-EL-DSH-5052"</v>
          </cell>
          <cell r="N215">
            <v>1</v>
          </cell>
          <cell r="O215"/>
          <cell r="P215"/>
          <cell r="Q215"/>
          <cell r="R215"/>
          <cell r="S215">
            <v>1</v>
          </cell>
        </row>
        <row r="216">
          <cell r="K216" t="str">
            <v>CPS-MISC</v>
          </cell>
          <cell r="L216" t="str">
            <v>1</v>
          </cell>
          <cell r="M216" t="str">
            <v>Gland M32</v>
          </cell>
          <cell r="N216">
            <v>58</v>
          </cell>
          <cell r="O216"/>
          <cell r="P216"/>
          <cell r="Q216"/>
          <cell r="R216"/>
          <cell r="S216">
            <v>58</v>
          </cell>
        </row>
        <row r="217">
          <cell r="K217" t="str">
            <v>CPS-MISC</v>
          </cell>
          <cell r="L217" t="str">
            <v>2</v>
          </cell>
          <cell r="M217" t="str">
            <v>Gland M25</v>
          </cell>
          <cell r="N217">
            <v>16</v>
          </cell>
          <cell r="O217"/>
          <cell r="P217"/>
          <cell r="Q217"/>
          <cell r="R217"/>
          <cell r="S217">
            <v>16</v>
          </cell>
        </row>
        <row r="218">
          <cell r="K218" t="str">
            <v>CPS-MISC</v>
          </cell>
          <cell r="L218" t="str">
            <v>3</v>
          </cell>
          <cell r="M218" t="str">
            <v>Gland M40</v>
          </cell>
          <cell r="N218">
            <v>3</v>
          </cell>
          <cell r="O218"/>
          <cell r="P218"/>
          <cell r="Q218"/>
          <cell r="R218"/>
          <cell r="S218">
            <v>3</v>
          </cell>
        </row>
        <row r="219">
          <cell r="K219" t="str">
            <v>CPS-MISC</v>
          </cell>
          <cell r="L219" t="str">
            <v>4</v>
          </cell>
          <cell r="M219" t="str">
            <v>Gland M20</v>
          </cell>
          <cell r="N219">
            <v>18</v>
          </cell>
          <cell r="O219"/>
          <cell r="P219"/>
          <cell r="Q219"/>
          <cell r="R219"/>
          <cell r="S219">
            <v>18</v>
          </cell>
        </row>
        <row r="220">
          <cell r="K220" t="str">
            <v>CPS-MISC</v>
          </cell>
          <cell r="L220" t="str">
            <v>5</v>
          </cell>
          <cell r="M220" t="str">
            <v>Bolt &amp; Nut M8 for AC Box &amp; Bond Box</v>
          </cell>
          <cell r="N220">
            <v>705</v>
          </cell>
          <cell r="O220"/>
          <cell r="P220"/>
          <cell r="Q220"/>
          <cell r="R220"/>
          <cell r="S220">
            <v>705</v>
          </cell>
        </row>
        <row r="221">
          <cell r="K221" t="str">
            <v>CPS-MISC</v>
          </cell>
          <cell r="L221" t="str">
            <v>6</v>
          </cell>
          <cell r="M221" t="str">
            <v>GPS Interrupter device for tr 50v50a</v>
          </cell>
          <cell r="N221">
            <v>1</v>
          </cell>
          <cell r="O221"/>
          <cell r="P221"/>
          <cell r="Q221"/>
          <cell r="R221"/>
          <cell r="S2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3C07-5D4A-4700-81D8-2372BD415962}">
  <sheetPr>
    <pageSetUpPr fitToPage="1"/>
  </sheetPr>
  <dimension ref="B1:N58"/>
  <sheetViews>
    <sheetView rightToLeft="1" tabSelected="1" zoomScaleNormal="100" workbookViewId="0">
      <selection activeCell="D12" sqref="D12"/>
    </sheetView>
  </sheetViews>
  <sheetFormatPr defaultColWidth="9.140625" defaultRowHeight="19.5" x14ac:dyDescent="0.25"/>
  <cols>
    <col min="1" max="1" width="2.7109375" style="53" customWidth="1"/>
    <col min="2" max="2" width="5.7109375" style="53" customWidth="1"/>
    <col min="3" max="3" width="17" style="53" bestFit="1" customWidth="1"/>
    <col min="4" max="4" width="62.42578125" style="53" customWidth="1"/>
    <col min="5" max="5" width="5" style="53" bestFit="1" customWidth="1"/>
    <col min="6" max="6" width="5.140625" style="53" bestFit="1" customWidth="1"/>
    <col min="7" max="7" width="14.28515625" style="74" bestFit="1" customWidth="1"/>
    <col min="8" max="8" width="18.140625" style="53" bestFit="1" customWidth="1"/>
    <col min="9" max="9" width="1.7109375" style="53" customWidth="1"/>
    <col min="10" max="10" width="9.42578125" style="53" customWidth="1"/>
    <col min="11" max="11" width="12.140625" style="53" customWidth="1"/>
    <col min="12" max="12" width="12" style="53" customWidth="1"/>
    <col min="13" max="13" width="18.85546875" style="53" bestFit="1" customWidth="1"/>
    <col min="14" max="14" width="1.7109375" style="53" customWidth="1"/>
    <col min="15" max="16384" width="9.140625" style="53"/>
  </cols>
  <sheetData>
    <row r="1" spans="2:14" s="18" customFormat="1" ht="27.95" customHeight="1" x14ac:dyDescent="0.25">
      <c r="B1" s="17" t="s">
        <v>95</v>
      </c>
      <c r="C1" s="17"/>
      <c r="D1" s="17"/>
      <c r="E1" s="17"/>
      <c r="G1" s="19"/>
      <c r="M1" s="20" t="s">
        <v>94</v>
      </c>
    </row>
    <row r="2" spans="2:14" s="18" customFormat="1" ht="27.95" customHeight="1" x14ac:dyDescent="0.25">
      <c r="B2" s="17" t="s">
        <v>82</v>
      </c>
      <c r="C2" s="17"/>
      <c r="D2" s="17"/>
      <c r="E2" s="17"/>
      <c r="G2" s="19"/>
      <c r="M2" s="20" t="s">
        <v>96</v>
      </c>
    </row>
    <row r="3" spans="2:14" s="18" customFormat="1" ht="27.95" customHeight="1" x14ac:dyDescent="0.25">
      <c r="B3" s="17" t="s">
        <v>92</v>
      </c>
      <c r="C3" s="17"/>
      <c r="D3" s="17"/>
      <c r="E3" s="17"/>
      <c r="G3" s="21"/>
      <c r="M3" s="20" t="s">
        <v>93</v>
      </c>
    </row>
    <row r="4" spans="2:14" s="28" customFormat="1" ht="75.75" customHeight="1" x14ac:dyDescent="0.25">
      <c r="B4" s="22" t="s">
        <v>83</v>
      </c>
      <c r="C4" s="22" t="s">
        <v>84</v>
      </c>
      <c r="D4" s="93" t="s">
        <v>110</v>
      </c>
      <c r="E4" s="23" t="s">
        <v>85</v>
      </c>
      <c r="F4" s="23" t="s">
        <v>86</v>
      </c>
      <c r="G4" s="23" t="s">
        <v>112</v>
      </c>
      <c r="H4" s="24" t="s">
        <v>113</v>
      </c>
      <c r="I4" s="25"/>
      <c r="J4" s="26" t="s">
        <v>109</v>
      </c>
      <c r="K4" s="26" t="s">
        <v>111</v>
      </c>
      <c r="L4" s="26" t="s">
        <v>116</v>
      </c>
      <c r="M4" s="27" t="s">
        <v>114</v>
      </c>
    </row>
    <row r="5" spans="2:14" s="28" customFormat="1" ht="38.25" x14ac:dyDescent="0.25">
      <c r="B5" s="29">
        <v>1</v>
      </c>
      <c r="C5" s="96">
        <v>6530150500</v>
      </c>
      <c r="D5" s="94" t="s">
        <v>37</v>
      </c>
      <c r="E5" s="30" t="s">
        <v>108</v>
      </c>
      <c r="F5" s="31">
        <v>12</v>
      </c>
      <c r="G5" s="91">
        <v>650000000</v>
      </c>
      <c r="H5" s="32">
        <f t="shared" ref="H5:H42" si="0">F5*G5</f>
        <v>7800000000</v>
      </c>
      <c r="I5" s="33"/>
      <c r="J5" s="34">
        <v>12</v>
      </c>
      <c r="K5" s="35">
        <f t="shared" ref="K5:K42" si="1">J5/F5</f>
        <v>1</v>
      </c>
      <c r="L5" s="98">
        <v>1661</v>
      </c>
      <c r="M5" s="36">
        <f t="shared" ref="M5:M42" si="2">J5*G5</f>
        <v>7800000000</v>
      </c>
      <c r="N5" s="37"/>
    </row>
    <row r="6" spans="2:14" s="28" customFormat="1" ht="38.25" x14ac:dyDescent="0.25">
      <c r="B6" s="38">
        <v>2</v>
      </c>
      <c r="C6" s="97">
        <v>6530150150</v>
      </c>
      <c r="D6" s="95" t="s">
        <v>38</v>
      </c>
      <c r="E6" s="39" t="s">
        <v>108</v>
      </c>
      <c r="F6" s="40">
        <v>4</v>
      </c>
      <c r="G6" s="92">
        <v>990000000</v>
      </c>
      <c r="H6" s="41">
        <f t="shared" si="0"/>
        <v>3960000000</v>
      </c>
      <c r="I6" s="33"/>
      <c r="J6" s="42">
        <v>4</v>
      </c>
      <c r="K6" s="43">
        <f t="shared" si="1"/>
        <v>1</v>
      </c>
      <c r="L6" s="99">
        <v>1651</v>
      </c>
      <c r="M6" s="44">
        <f t="shared" si="2"/>
        <v>3960000000</v>
      </c>
      <c r="N6" s="37"/>
    </row>
    <row r="7" spans="2:14" s="28" customFormat="1" ht="38.25" x14ac:dyDescent="0.25">
      <c r="B7" s="38">
        <v>3</v>
      </c>
      <c r="C7" s="97">
        <v>6530150750</v>
      </c>
      <c r="D7" s="95" t="s">
        <v>39</v>
      </c>
      <c r="E7" s="39" t="s">
        <v>108</v>
      </c>
      <c r="F7" s="40">
        <v>4</v>
      </c>
      <c r="G7" s="92">
        <v>700000000</v>
      </c>
      <c r="H7" s="41">
        <f t="shared" si="0"/>
        <v>2800000000</v>
      </c>
      <c r="I7" s="33"/>
      <c r="J7" s="42">
        <v>4</v>
      </c>
      <c r="K7" s="43">
        <f t="shared" si="1"/>
        <v>1</v>
      </c>
      <c r="L7" s="99">
        <v>1651</v>
      </c>
      <c r="M7" s="44">
        <f t="shared" si="2"/>
        <v>2800000000</v>
      </c>
      <c r="N7" s="37"/>
    </row>
    <row r="8" spans="2:14" s="28" customFormat="1" ht="38.25" x14ac:dyDescent="0.25">
      <c r="B8" s="38">
        <v>4</v>
      </c>
      <c r="C8" s="97">
        <v>6530125250</v>
      </c>
      <c r="D8" s="95" t="s">
        <v>40</v>
      </c>
      <c r="E8" s="39" t="s">
        <v>108</v>
      </c>
      <c r="F8" s="40">
        <v>1</v>
      </c>
      <c r="G8" s="92">
        <v>480000000</v>
      </c>
      <c r="H8" s="41">
        <f t="shared" si="0"/>
        <v>480000000</v>
      </c>
      <c r="I8" s="33"/>
      <c r="J8" s="42">
        <f>VLOOKUP(C8,'[1]Packing List Items'!$K:$S,9,0)</f>
        <v>1</v>
      </c>
      <c r="K8" s="43">
        <f t="shared" si="1"/>
        <v>1</v>
      </c>
      <c r="L8" s="99">
        <v>1725</v>
      </c>
      <c r="M8" s="44">
        <f t="shared" si="2"/>
        <v>480000000</v>
      </c>
      <c r="N8" s="37"/>
    </row>
    <row r="9" spans="2:14" s="28" customFormat="1" ht="38.25" x14ac:dyDescent="0.25">
      <c r="B9" s="38">
        <v>5</v>
      </c>
      <c r="C9" s="97">
        <v>6530115150</v>
      </c>
      <c r="D9" s="95" t="s">
        <v>41</v>
      </c>
      <c r="E9" s="39" t="s">
        <v>108</v>
      </c>
      <c r="F9" s="40">
        <v>1</v>
      </c>
      <c r="G9" s="92">
        <v>370000000</v>
      </c>
      <c r="H9" s="41">
        <f t="shared" si="0"/>
        <v>370000000</v>
      </c>
      <c r="I9" s="33"/>
      <c r="J9" s="42">
        <f>VLOOKUP(C9,'[1]Packing List Items'!$K:$S,9,0)</f>
        <v>1</v>
      </c>
      <c r="K9" s="43">
        <f t="shared" si="1"/>
        <v>1</v>
      </c>
      <c r="L9" s="99">
        <v>1725</v>
      </c>
      <c r="M9" s="44">
        <f t="shared" si="2"/>
        <v>370000000</v>
      </c>
      <c r="N9" s="37"/>
    </row>
    <row r="10" spans="2:14" s="28" customFormat="1" ht="51" x14ac:dyDescent="0.25">
      <c r="B10" s="38">
        <v>6</v>
      </c>
      <c r="C10" s="97">
        <v>6530305051</v>
      </c>
      <c r="D10" s="95" t="s">
        <v>42</v>
      </c>
      <c r="E10" s="39" t="s">
        <v>108</v>
      </c>
      <c r="F10" s="40">
        <v>1</v>
      </c>
      <c r="G10" s="92">
        <v>480000000</v>
      </c>
      <c r="H10" s="41">
        <f t="shared" si="0"/>
        <v>480000000</v>
      </c>
      <c r="I10" s="33"/>
      <c r="J10" s="42">
        <f>VLOOKUP(C10,'[1]Packing List Items'!$K:$S,9,0)</f>
        <v>1</v>
      </c>
      <c r="K10" s="43">
        <f t="shared" si="1"/>
        <v>1</v>
      </c>
      <c r="L10" s="99">
        <v>1725</v>
      </c>
      <c r="M10" s="44">
        <f t="shared" si="2"/>
        <v>480000000</v>
      </c>
      <c r="N10" s="37"/>
    </row>
    <row r="11" spans="2:14" s="28" customFormat="1" ht="38.25" x14ac:dyDescent="0.25">
      <c r="B11" s="38">
        <v>7</v>
      </c>
      <c r="C11" s="97">
        <v>6530225251</v>
      </c>
      <c r="D11" s="95" t="s">
        <v>43</v>
      </c>
      <c r="E11" s="39" t="s">
        <v>108</v>
      </c>
      <c r="F11" s="40">
        <v>1</v>
      </c>
      <c r="G11" s="92">
        <v>480000000</v>
      </c>
      <c r="H11" s="41">
        <f t="shared" si="0"/>
        <v>480000000</v>
      </c>
      <c r="I11" s="33"/>
      <c r="J11" s="42">
        <f>VLOOKUP(C11,'[1]Packing List Items'!$K:$S,9,0)</f>
        <v>1</v>
      </c>
      <c r="K11" s="43">
        <f t="shared" si="1"/>
        <v>1</v>
      </c>
      <c r="L11" s="99">
        <v>1725</v>
      </c>
      <c r="M11" s="44">
        <f t="shared" si="2"/>
        <v>480000000</v>
      </c>
      <c r="N11" s="37"/>
    </row>
    <row r="12" spans="2:14" s="28" customFormat="1" ht="38.25" x14ac:dyDescent="0.25">
      <c r="B12" s="38">
        <v>8</v>
      </c>
      <c r="C12" s="97">
        <v>6530225253</v>
      </c>
      <c r="D12" s="95" t="s">
        <v>44</v>
      </c>
      <c r="E12" s="39" t="s">
        <v>108</v>
      </c>
      <c r="F12" s="40">
        <v>1</v>
      </c>
      <c r="G12" s="92">
        <v>600000000</v>
      </c>
      <c r="H12" s="41">
        <f t="shared" si="0"/>
        <v>600000000</v>
      </c>
      <c r="I12" s="33"/>
      <c r="J12" s="42">
        <f>VLOOKUP(C12,'[1]Packing List Items'!$K:$S,9,0)</f>
        <v>1</v>
      </c>
      <c r="K12" s="43">
        <f t="shared" si="1"/>
        <v>1</v>
      </c>
      <c r="L12" s="99">
        <v>1725</v>
      </c>
      <c r="M12" s="44">
        <f t="shared" si="2"/>
        <v>600000000</v>
      </c>
      <c r="N12" s="37"/>
    </row>
    <row r="13" spans="2:14" s="28" customFormat="1" ht="38.25" x14ac:dyDescent="0.25">
      <c r="B13" s="38">
        <v>9</v>
      </c>
      <c r="C13" s="97">
        <v>6530225252</v>
      </c>
      <c r="D13" s="95" t="s">
        <v>45</v>
      </c>
      <c r="E13" s="39" t="s">
        <v>108</v>
      </c>
      <c r="F13" s="40">
        <v>1</v>
      </c>
      <c r="G13" s="92">
        <v>580000000</v>
      </c>
      <c r="H13" s="41">
        <f t="shared" si="0"/>
        <v>580000000</v>
      </c>
      <c r="I13" s="33"/>
      <c r="J13" s="42">
        <f>VLOOKUP(C13,'[1]Packing List Items'!$K:$S,9,0)</f>
        <v>1</v>
      </c>
      <c r="K13" s="43">
        <f t="shared" si="1"/>
        <v>1</v>
      </c>
      <c r="L13" s="99">
        <v>1725</v>
      </c>
      <c r="M13" s="44">
        <f t="shared" si="2"/>
        <v>580000000</v>
      </c>
      <c r="N13" s="37"/>
    </row>
    <row r="14" spans="2:14" s="28" customFormat="1" ht="38.25" x14ac:dyDescent="0.25">
      <c r="B14" s="38">
        <v>10</v>
      </c>
      <c r="C14" s="97">
        <v>6530310102</v>
      </c>
      <c r="D14" s="95" t="s">
        <v>46</v>
      </c>
      <c r="E14" s="39" t="s">
        <v>108</v>
      </c>
      <c r="F14" s="40">
        <v>1</v>
      </c>
      <c r="G14" s="92">
        <v>520000000</v>
      </c>
      <c r="H14" s="41">
        <f t="shared" si="0"/>
        <v>520000000</v>
      </c>
      <c r="I14" s="33"/>
      <c r="J14" s="42">
        <f>VLOOKUP(C14,'[1]Packing List Items'!$K:$S,9,0)</f>
        <v>1</v>
      </c>
      <c r="K14" s="43">
        <f t="shared" si="1"/>
        <v>1</v>
      </c>
      <c r="L14" s="99">
        <v>1725</v>
      </c>
      <c r="M14" s="44">
        <f t="shared" si="2"/>
        <v>520000000</v>
      </c>
      <c r="N14" s="37"/>
    </row>
    <row r="15" spans="2:14" s="28" customFormat="1" ht="38.25" x14ac:dyDescent="0.25">
      <c r="B15" s="38">
        <v>11</v>
      </c>
      <c r="C15" s="97">
        <v>6530210101</v>
      </c>
      <c r="D15" s="95" t="s">
        <v>47</v>
      </c>
      <c r="E15" s="39" t="s">
        <v>108</v>
      </c>
      <c r="F15" s="40">
        <v>1</v>
      </c>
      <c r="G15" s="92">
        <v>600000000</v>
      </c>
      <c r="H15" s="41">
        <f t="shared" si="0"/>
        <v>600000000</v>
      </c>
      <c r="I15" s="33"/>
      <c r="J15" s="42">
        <f>VLOOKUP(C15,'[1]Packing List Items'!$K:$S,9,0)</f>
        <v>1</v>
      </c>
      <c r="K15" s="43">
        <f t="shared" si="1"/>
        <v>1</v>
      </c>
      <c r="L15" s="99">
        <v>1725</v>
      </c>
      <c r="M15" s="44">
        <f t="shared" si="2"/>
        <v>600000000</v>
      </c>
      <c r="N15" s="37"/>
    </row>
    <row r="16" spans="2:14" s="28" customFormat="1" ht="25.5" x14ac:dyDescent="0.25">
      <c r="B16" s="38">
        <v>12</v>
      </c>
      <c r="C16" s="97">
        <v>6530280012</v>
      </c>
      <c r="D16" s="95" t="s">
        <v>48</v>
      </c>
      <c r="E16" s="39" t="s">
        <v>108</v>
      </c>
      <c r="F16" s="40">
        <v>28</v>
      </c>
      <c r="G16" s="92">
        <v>42000000</v>
      </c>
      <c r="H16" s="41">
        <f t="shared" si="0"/>
        <v>1176000000</v>
      </c>
      <c r="I16" s="33"/>
      <c r="J16" s="42">
        <v>28</v>
      </c>
      <c r="K16" s="43">
        <f t="shared" si="1"/>
        <v>1</v>
      </c>
      <c r="L16" s="99">
        <v>1647</v>
      </c>
      <c r="M16" s="44">
        <f t="shared" si="2"/>
        <v>1176000000</v>
      </c>
      <c r="N16" s="37"/>
    </row>
    <row r="17" spans="2:14" s="28" customFormat="1" ht="38.25" x14ac:dyDescent="0.25">
      <c r="B17" s="38">
        <v>13</v>
      </c>
      <c r="C17" s="97">
        <v>6530011002</v>
      </c>
      <c r="D17" s="95" t="s">
        <v>49</v>
      </c>
      <c r="E17" s="39" t="s">
        <v>108</v>
      </c>
      <c r="F17" s="40">
        <v>28</v>
      </c>
      <c r="G17" s="92">
        <v>46000000</v>
      </c>
      <c r="H17" s="41">
        <f t="shared" si="0"/>
        <v>1288000000</v>
      </c>
      <c r="I17" s="33"/>
      <c r="J17" s="42">
        <v>28</v>
      </c>
      <c r="K17" s="43">
        <f t="shared" si="1"/>
        <v>1</v>
      </c>
      <c r="L17" s="99">
        <v>1651</v>
      </c>
      <c r="M17" s="44">
        <f t="shared" si="2"/>
        <v>1288000000</v>
      </c>
      <c r="N17" s="37"/>
    </row>
    <row r="18" spans="2:14" s="28" customFormat="1" ht="38.25" x14ac:dyDescent="0.25">
      <c r="B18" s="38">
        <v>14</v>
      </c>
      <c r="C18" s="97" t="s">
        <v>16</v>
      </c>
      <c r="D18" s="95" t="s">
        <v>50</v>
      </c>
      <c r="E18" s="39" t="s">
        <v>108</v>
      </c>
      <c r="F18" s="40">
        <v>2</v>
      </c>
      <c r="G18" s="92">
        <v>27000000</v>
      </c>
      <c r="H18" s="41">
        <f t="shared" si="0"/>
        <v>54000000</v>
      </c>
      <c r="I18" s="33"/>
      <c r="J18" s="42">
        <v>0</v>
      </c>
      <c r="K18" s="43">
        <f t="shared" si="1"/>
        <v>0</v>
      </c>
      <c r="L18" s="99"/>
      <c r="M18" s="44">
        <f t="shared" si="2"/>
        <v>0</v>
      </c>
      <c r="N18" s="37"/>
    </row>
    <row r="19" spans="2:14" s="28" customFormat="1" ht="38.25" x14ac:dyDescent="0.25">
      <c r="B19" s="38">
        <v>15</v>
      </c>
      <c r="C19" s="97" t="s">
        <v>17</v>
      </c>
      <c r="D19" s="95" t="s">
        <v>51</v>
      </c>
      <c r="E19" s="39" t="s">
        <v>108</v>
      </c>
      <c r="F19" s="40">
        <v>22</v>
      </c>
      <c r="G19" s="92">
        <v>31000000</v>
      </c>
      <c r="H19" s="41">
        <f t="shared" si="0"/>
        <v>682000000</v>
      </c>
      <c r="I19" s="33"/>
      <c r="J19" s="42">
        <v>22</v>
      </c>
      <c r="K19" s="43">
        <f t="shared" si="1"/>
        <v>1</v>
      </c>
      <c r="L19" s="99">
        <v>1661</v>
      </c>
      <c r="M19" s="44">
        <f t="shared" si="2"/>
        <v>682000000</v>
      </c>
      <c r="N19" s="37"/>
    </row>
    <row r="20" spans="2:14" s="28" customFormat="1" ht="38.25" x14ac:dyDescent="0.25">
      <c r="B20" s="38">
        <v>16</v>
      </c>
      <c r="C20" s="97" t="s">
        <v>97</v>
      </c>
      <c r="D20" s="95" t="s">
        <v>52</v>
      </c>
      <c r="E20" s="39" t="s">
        <v>108</v>
      </c>
      <c r="F20" s="40">
        <v>7</v>
      </c>
      <c r="G20" s="92">
        <v>35000000</v>
      </c>
      <c r="H20" s="41">
        <f t="shared" si="0"/>
        <v>245000000</v>
      </c>
      <c r="I20" s="33"/>
      <c r="J20" s="42">
        <v>7</v>
      </c>
      <c r="K20" s="43">
        <f t="shared" si="1"/>
        <v>1</v>
      </c>
      <c r="L20" s="99">
        <v>1661</v>
      </c>
      <c r="M20" s="44">
        <f t="shared" si="2"/>
        <v>245000000</v>
      </c>
      <c r="N20" s="37"/>
    </row>
    <row r="21" spans="2:14" s="28" customFormat="1" ht="51" x14ac:dyDescent="0.25">
      <c r="B21" s="38">
        <v>17</v>
      </c>
      <c r="C21" s="97" t="s">
        <v>18</v>
      </c>
      <c r="D21" s="95" t="s">
        <v>53</v>
      </c>
      <c r="E21" s="39" t="s">
        <v>108</v>
      </c>
      <c r="F21" s="40">
        <v>2</v>
      </c>
      <c r="G21" s="92">
        <v>26000000</v>
      </c>
      <c r="H21" s="41">
        <f t="shared" si="0"/>
        <v>52000000</v>
      </c>
      <c r="I21" s="33"/>
      <c r="J21" s="42">
        <v>2</v>
      </c>
      <c r="K21" s="43">
        <f t="shared" si="1"/>
        <v>1</v>
      </c>
      <c r="L21" s="99">
        <v>1661</v>
      </c>
      <c r="M21" s="44">
        <f t="shared" si="2"/>
        <v>52000000</v>
      </c>
      <c r="N21" s="37"/>
    </row>
    <row r="22" spans="2:14" s="28" customFormat="1" ht="51" x14ac:dyDescent="0.25">
      <c r="B22" s="38">
        <v>18</v>
      </c>
      <c r="C22" s="97" t="s">
        <v>19</v>
      </c>
      <c r="D22" s="95" t="s">
        <v>54</v>
      </c>
      <c r="E22" s="39" t="s">
        <v>108</v>
      </c>
      <c r="F22" s="40">
        <v>10</v>
      </c>
      <c r="G22" s="92">
        <v>28000000</v>
      </c>
      <c r="H22" s="41">
        <f t="shared" si="0"/>
        <v>280000000</v>
      </c>
      <c r="I22" s="33"/>
      <c r="J22" s="42">
        <v>10</v>
      </c>
      <c r="K22" s="43">
        <f t="shared" si="1"/>
        <v>1</v>
      </c>
      <c r="L22" s="99">
        <v>1661</v>
      </c>
      <c r="M22" s="44">
        <f t="shared" si="2"/>
        <v>280000000</v>
      </c>
      <c r="N22" s="37"/>
    </row>
    <row r="23" spans="2:14" s="28" customFormat="1" ht="38.25" x14ac:dyDescent="0.25">
      <c r="B23" s="38">
        <v>19</v>
      </c>
      <c r="C23" s="97" t="s">
        <v>20</v>
      </c>
      <c r="D23" s="95" t="s">
        <v>55</v>
      </c>
      <c r="E23" s="39" t="s">
        <v>108</v>
      </c>
      <c r="F23" s="40">
        <v>4</v>
      </c>
      <c r="G23" s="92">
        <v>26000000</v>
      </c>
      <c r="H23" s="41">
        <f t="shared" si="0"/>
        <v>104000000</v>
      </c>
      <c r="I23" s="33"/>
      <c r="J23" s="42">
        <v>4</v>
      </c>
      <c r="K23" s="43">
        <f t="shared" si="1"/>
        <v>1</v>
      </c>
      <c r="L23" s="99">
        <v>1661</v>
      </c>
      <c r="M23" s="44">
        <f t="shared" si="2"/>
        <v>104000000</v>
      </c>
      <c r="N23" s="37"/>
    </row>
    <row r="24" spans="2:14" s="28" customFormat="1" ht="38.25" x14ac:dyDescent="0.25">
      <c r="B24" s="38">
        <v>20</v>
      </c>
      <c r="C24" s="97" t="s">
        <v>21</v>
      </c>
      <c r="D24" s="95" t="s">
        <v>56</v>
      </c>
      <c r="E24" s="39" t="s">
        <v>108</v>
      </c>
      <c r="F24" s="40">
        <v>9</v>
      </c>
      <c r="G24" s="92">
        <v>26000000</v>
      </c>
      <c r="H24" s="41">
        <f t="shared" si="0"/>
        <v>234000000</v>
      </c>
      <c r="I24" s="33"/>
      <c r="J24" s="42">
        <v>9</v>
      </c>
      <c r="K24" s="43">
        <f t="shared" si="1"/>
        <v>1</v>
      </c>
      <c r="L24" s="99">
        <v>1661</v>
      </c>
      <c r="M24" s="44">
        <f t="shared" si="2"/>
        <v>234000000</v>
      </c>
      <c r="N24" s="37"/>
    </row>
    <row r="25" spans="2:14" s="28" customFormat="1" ht="38.25" x14ac:dyDescent="0.25">
      <c r="B25" s="38">
        <v>21</v>
      </c>
      <c r="C25" s="97" t="s">
        <v>98</v>
      </c>
      <c r="D25" s="95" t="s">
        <v>57</v>
      </c>
      <c r="E25" s="39" t="s">
        <v>108</v>
      </c>
      <c r="F25" s="40">
        <v>4</v>
      </c>
      <c r="G25" s="92">
        <v>27000000</v>
      </c>
      <c r="H25" s="41">
        <f t="shared" si="0"/>
        <v>108000000</v>
      </c>
      <c r="I25" s="33"/>
      <c r="J25" s="42">
        <v>4</v>
      </c>
      <c r="K25" s="43">
        <f t="shared" si="1"/>
        <v>1</v>
      </c>
      <c r="L25" s="99">
        <v>1661</v>
      </c>
      <c r="M25" s="44">
        <f t="shared" si="2"/>
        <v>108000000</v>
      </c>
      <c r="N25" s="37"/>
    </row>
    <row r="26" spans="2:14" s="28" customFormat="1" ht="38.25" x14ac:dyDescent="0.25">
      <c r="B26" s="38">
        <v>22</v>
      </c>
      <c r="C26" s="97">
        <v>6530024302</v>
      </c>
      <c r="D26" s="95" t="s">
        <v>58</v>
      </c>
      <c r="E26" s="39" t="s">
        <v>108</v>
      </c>
      <c r="F26" s="40">
        <v>3</v>
      </c>
      <c r="G26" s="92">
        <v>28000000</v>
      </c>
      <c r="H26" s="41">
        <f t="shared" si="0"/>
        <v>84000000</v>
      </c>
      <c r="I26" s="33"/>
      <c r="J26" s="42">
        <v>3</v>
      </c>
      <c r="K26" s="43">
        <f t="shared" si="1"/>
        <v>1</v>
      </c>
      <c r="L26" s="99">
        <v>1661</v>
      </c>
      <c r="M26" s="44">
        <f t="shared" si="2"/>
        <v>84000000</v>
      </c>
      <c r="N26" s="37"/>
    </row>
    <row r="27" spans="2:14" s="28" customFormat="1" ht="38.25" x14ac:dyDescent="0.25">
      <c r="B27" s="38">
        <v>23</v>
      </c>
      <c r="C27" s="97">
        <v>6530015202</v>
      </c>
      <c r="D27" s="95" t="s">
        <v>59</v>
      </c>
      <c r="E27" s="39" t="s">
        <v>108</v>
      </c>
      <c r="F27" s="40">
        <v>8</v>
      </c>
      <c r="G27" s="92">
        <v>26000000</v>
      </c>
      <c r="H27" s="41">
        <f t="shared" si="0"/>
        <v>208000000</v>
      </c>
      <c r="I27" s="33"/>
      <c r="J27" s="42">
        <v>8</v>
      </c>
      <c r="K27" s="43">
        <f t="shared" si="1"/>
        <v>1</v>
      </c>
      <c r="L27" s="99">
        <v>1661</v>
      </c>
      <c r="M27" s="44">
        <f t="shared" si="2"/>
        <v>208000000</v>
      </c>
      <c r="N27" s="37"/>
    </row>
    <row r="28" spans="2:14" s="28" customFormat="1" ht="38.25" x14ac:dyDescent="0.25">
      <c r="B28" s="38">
        <v>24</v>
      </c>
      <c r="C28" s="97" t="s">
        <v>99</v>
      </c>
      <c r="D28" s="95" t="s">
        <v>60</v>
      </c>
      <c r="E28" s="39" t="s">
        <v>108</v>
      </c>
      <c r="F28" s="40">
        <v>4</v>
      </c>
      <c r="G28" s="92">
        <v>26000000</v>
      </c>
      <c r="H28" s="41">
        <f t="shared" si="0"/>
        <v>104000000</v>
      </c>
      <c r="I28" s="33"/>
      <c r="J28" s="42">
        <v>4</v>
      </c>
      <c r="K28" s="43">
        <f t="shared" si="1"/>
        <v>1</v>
      </c>
      <c r="L28" s="99">
        <v>1661</v>
      </c>
      <c r="M28" s="44">
        <f t="shared" si="2"/>
        <v>104000000</v>
      </c>
      <c r="N28" s="37"/>
    </row>
    <row r="29" spans="2:14" s="28" customFormat="1" ht="38.25" x14ac:dyDescent="0.25">
      <c r="B29" s="38">
        <v>25</v>
      </c>
      <c r="C29" s="97">
        <v>6530035202</v>
      </c>
      <c r="D29" s="95" t="s">
        <v>61</v>
      </c>
      <c r="E29" s="39" t="s">
        <v>108</v>
      </c>
      <c r="F29" s="40">
        <v>6</v>
      </c>
      <c r="G29" s="92">
        <v>26000000</v>
      </c>
      <c r="H29" s="41">
        <f t="shared" si="0"/>
        <v>156000000</v>
      </c>
      <c r="I29" s="33"/>
      <c r="J29" s="42">
        <v>6</v>
      </c>
      <c r="K29" s="43">
        <f t="shared" si="1"/>
        <v>1</v>
      </c>
      <c r="L29" s="99">
        <v>1661</v>
      </c>
      <c r="M29" s="44">
        <f t="shared" si="2"/>
        <v>156000000</v>
      </c>
      <c r="N29" s="37"/>
    </row>
    <row r="30" spans="2:14" s="28" customFormat="1" ht="38.25" x14ac:dyDescent="0.25">
      <c r="B30" s="38">
        <v>26</v>
      </c>
      <c r="C30" s="97">
        <v>6530015252</v>
      </c>
      <c r="D30" s="95" t="s">
        <v>62</v>
      </c>
      <c r="E30" s="39" t="s">
        <v>108</v>
      </c>
      <c r="F30" s="40">
        <v>4</v>
      </c>
      <c r="G30" s="92">
        <v>27000000</v>
      </c>
      <c r="H30" s="41">
        <f t="shared" si="0"/>
        <v>108000000</v>
      </c>
      <c r="I30" s="33"/>
      <c r="J30" s="42">
        <v>4</v>
      </c>
      <c r="K30" s="43">
        <f t="shared" si="1"/>
        <v>1</v>
      </c>
      <c r="L30" s="99">
        <v>1661</v>
      </c>
      <c r="M30" s="44">
        <f t="shared" si="2"/>
        <v>108000000</v>
      </c>
      <c r="N30" s="37"/>
    </row>
    <row r="31" spans="2:14" s="28" customFormat="1" ht="38.25" x14ac:dyDescent="0.25">
      <c r="B31" s="38">
        <v>27</v>
      </c>
      <c r="C31" s="97">
        <v>6530025302</v>
      </c>
      <c r="D31" s="95" t="s">
        <v>63</v>
      </c>
      <c r="E31" s="39" t="s">
        <v>108</v>
      </c>
      <c r="F31" s="40">
        <v>7</v>
      </c>
      <c r="G31" s="92">
        <v>28000000</v>
      </c>
      <c r="H31" s="41">
        <f t="shared" si="0"/>
        <v>196000000</v>
      </c>
      <c r="I31" s="33"/>
      <c r="J31" s="42">
        <v>5</v>
      </c>
      <c r="K31" s="43">
        <f t="shared" si="1"/>
        <v>0.7142857142857143</v>
      </c>
      <c r="L31" s="99">
        <v>1661</v>
      </c>
      <c r="M31" s="44">
        <f t="shared" si="2"/>
        <v>140000000</v>
      </c>
      <c r="N31" s="37"/>
    </row>
    <row r="32" spans="2:14" s="28" customFormat="1" ht="38.25" x14ac:dyDescent="0.25">
      <c r="B32" s="38">
        <v>28</v>
      </c>
      <c r="C32" s="97">
        <v>6530025402</v>
      </c>
      <c r="D32" s="95" t="s">
        <v>65</v>
      </c>
      <c r="E32" s="39" t="s">
        <v>108</v>
      </c>
      <c r="F32" s="40">
        <v>1</v>
      </c>
      <c r="G32" s="92">
        <v>31000000</v>
      </c>
      <c r="H32" s="41">
        <f t="shared" si="0"/>
        <v>31000000</v>
      </c>
      <c r="I32" s="33"/>
      <c r="J32" s="42">
        <f>VLOOKUP(C32,'[1]Packing List Items'!$K:$S,9,0)</f>
        <v>1</v>
      </c>
      <c r="K32" s="43">
        <f t="shared" si="1"/>
        <v>1</v>
      </c>
      <c r="L32" s="99">
        <v>1661</v>
      </c>
      <c r="M32" s="44">
        <f t="shared" si="2"/>
        <v>31000000</v>
      </c>
      <c r="N32" s="37"/>
    </row>
    <row r="33" spans="2:14" s="28" customFormat="1" ht="38.25" x14ac:dyDescent="0.25">
      <c r="B33" s="38">
        <v>29</v>
      </c>
      <c r="C33" s="97" t="s">
        <v>100</v>
      </c>
      <c r="D33" s="95" t="s">
        <v>66</v>
      </c>
      <c r="E33" s="39" t="s">
        <v>108</v>
      </c>
      <c r="F33" s="40">
        <v>2</v>
      </c>
      <c r="G33" s="92">
        <v>40000000</v>
      </c>
      <c r="H33" s="41">
        <f t="shared" si="0"/>
        <v>80000000</v>
      </c>
      <c r="I33" s="33"/>
      <c r="J33" s="42">
        <v>2</v>
      </c>
      <c r="K33" s="43">
        <f t="shared" si="1"/>
        <v>1</v>
      </c>
      <c r="L33" s="99">
        <v>1661</v>
      </c>
      <c r="M33" s="44">
        <f t="shared" si="2"/>
        <v>80000000</v>
      </c>
      <c r="N33" s="37"/>
    </row>
    <row r="34" spans="2:14" s="28" customFormat="1" ht="38.25" x14ac:dyDescent="0.25">
      <c r="B34" s="38">
        <v>30</v>
      </c>
      <c r="C34" s="97" t="s">
        <v>101</v>
      </c>
      <c r="D34" s="95" t="s">
        <v>67</v>
      </c>
      <c r="E34" s="39" t="s">
        <v>108</v>
      </c>
      <c r="F34" s="40">
        <v>6</v>
      </c>
      <c r="G34" s="92">
        <v>25000000</v>
      </c>
      <c r="H34" s="41">
        <f t="shared" si="0"/>
        <v>150000000</v>
      </c>
      <c r="I34" s="33"/>
      <c r="J34" s="42">
        <v>6</v>
      </c>
      <c r="K34" s="43">
        <f t="shared" si="1"/>
        <v>1</v>
      </c>
      <c r="L34" s="99">
        <v>1661</v>
      </c>
      <c r="M34" s="44">
        <f t="shared" si="2"/>
        <v>150000000</v>
      </c>
      <c r="N34" s="37"/>
    </row>
    <row r="35" spans="2:14" s="28" customFormat="1" ht="38.25" x14ac:dyDescent="0.25">
      <c r="B35" s="38">
        <v>31</v>
      </c>
      <c r="C35" s="97" t="s">
        <v>102</v>
      </c>
      <c r="D35" s="95" t="s">
        <v>68</v>
      </c>
      <c r="E35" s="39" t="s">
        <v>108</v>
      </c>
      <c r="F35" s="40">
        <v>11</v>
      </c>
      <c r="G35" s="92">
        <v>30000000</v>
      </c>
      <c r="H35" s="41">
        <f t="shared" si="0"/>
        <v>330000000</v>
      </c>
      <c r="I35" s="33"/>
      <c r="J35" s="42">
        <v>11</v>
      </c>
      <c r="K35" s="43">
        <f t="shared" si="1"/>
        <v>1</v>
      </c>
      <c r="L35" s="99">
        <v>1661</v>
      </c>
      <c r="M35" s="44">
        <f t="shared" si="2"/>
        <v>330000000</v>
      </c>
      <c r="N35" s="37"/>
    </row>
    <row r="36" spans="2:14" s="28" customFormat="1" ht="38.25" x14ac:dyDescent="0.25">
      <c r="B36" s="38">
        <v>32</v>
      </c>
      <c r="C36" s="97">
        <v>6530026402</v>
      </c>
      <c r="D36" s="95" t="s">
        <v>69</v>
      </c>
      <c r="E36" s="39" t="s">
        <v>108</v>
      </c>
      <c r="F36" s="40">
        <v>8</v>
      </c>
      <c r="G36" s="92">
        <v>30000000</v>
      </c>
      <c r="H36" s="41">
        <f t="shared" si="0"/>
        <v>240000000</v>
      </c>
      <c r="I36" s="33"/>
      <c r="J36" s="42">
        <v>8</v>
      </c>
      <c r="K36" s="43">
        <f t="shared" si="1"/>
        <v>1</v>
      </c>
      <c r="L36" s="99">
        <v>1661</v>
      </c>
      <c r="M36" s="44">
        <f t="shared" si="2"/>
        <v>240000000</v>
      </c>
      <c r="N36" s="37"/>
    </row>
    <row r="37" spans="2:14" s="28" customFormat="1" ht="38.25" x14ac:dyDescent="0.25">
      <c r="B37" s="38">
        <v>33</v>
      </c>
      <c r="C37" s="97" t="s">
        <v>103</v>
      </c>
      <c r="D37" s="95" t="s">
        <v>70</v>
      </c>
      <c r="E37" s="39" t="s">
        <v>108</v>
      </c>
      <c r="F37" s="40">
        <v>11</v>
      </c>
      <c r="G37" s="92">
        <v>35000000</v>
      </c>
      <c r="H37" s="41">
        <f t="shared" si="0"/>
        <v>385000000</v>
      </c>
      <c r="I37" s="33"/>
      <c r="J37" s="42">
        <v>11</v>
      </c>
      <c r="K37" s="43">
        <f t="shared" si="1"/>
        <v>1</v>
      </c>
      <c r="L37" s="99">
        <v>1661</v>
      </c>
      <c r="M37" s="44">
        <f t="shared" si="2"/>
        <v>385000000</v>
      </c>
      <c r="N37" s="37"/>
    </row>
    <row r="38" spans="2:14" s="28" customFormat="1" ht="38.25" x14ac:dyDescent="0.25">
      <c r="B38" s="38">
        <v>34</v>
      </c>
      <c r="C38" s="97" t="s">
        <v>104</v>
      </c>
      <c r="D38" s="95" t="s">
        <v>71</v>
      </c>
      <c r="E38" s="39" t="s">
        <v>108</v>
      </c>
      <c r="F38" s="40">
        <v>2</v>
      </c>
      <c r="G38" s="92">
        <v>35000000</v>
      </c>
      <c r="H38" s="41">
        <f t="shared" si="0"/>
        <v>70000000</v>
      </c>
      <c r="I38" s="33"/>
      <c r="J38" s="42">
        <v>2</v>
      </c>
      <c r="K38" s="43">
        <f t="shared" si="1"/>
        <v>1</v>
      </c>
      <c r="L38" s="99">
        <v>1661</v>
      </c>
      <c r="M38" s="44">
        <f t="shared" si="2"/>
        <v>70000000</v>
      </c>
      <c r="N38" s="37"/>
    </row>
    <row r="39" spans="2:14" s="28" customFormat="1" ht="38.25" x14ac:dyDescent="0.25">
      <c r="B39" s="38">
        <v>35</v>
      </c>
      <c r="C39" s="97" t="s">
        <v>105</v>
      </c>
      <c r="D39" s="95" t="s">
        <v>72</v>
      </c>
      <c r="E39" s="39" t="s">
        <v>108</v>
      </c>
      <c r="F39" s="40">
        <v>3</v>
      </c>
      <c r="G39" s="92">
        <v>44000000</v>
      </c>
      <c r="H39" s="41">
        <f t="shared" si="0"/>
        <v>132000000</v>
      </c>
      <c r="I39" s="33"/>
      <c r="J39" s="42">
        <v>3</v>
      </c>
      <c r="K39" s="43">
        <f t="shared" si="1"/>
        <v>1</v>
      </c>
      <c r="L39" s="99">
        <v>1661</v>
      </c>
      <c r="M39" s="44">
        <f t="shared" si="2"/>
        <v>132000000</v>
      </c>
      <c r="N39" s="37"/>
    </row>
    <row r="40" spans="2:14" s="28" customFormat="1" ht="38.25" x14ac:dyDescent="0.25">
      <c r="B40" s="38">
        <v>36</v>
      </c>
      <c r="C40" s="97" t="s">
        <v>106</v>
      </c>
      <c r="D40" s="95" t="s">
        <v>73</v>
      </c>
      <c r="E40" s="39" t="s">
        <v>108</v>
      </c>
      <c r="F40" s="40">
        <v>3</v>
      </c>
      <c r="G40" s="92">
        <v>44000000</v>
      </c>
      <c r="H40" s="41">
        <f t="shared" si="0"/>
        <v>132000000</v>
      </c>
      <c r="I40" s="33"/>
      <c r="J40" s="42">
        <v>3</v>
      </c>
      <c r="K40" s="43">
        <f t="shared" si="1"/>
        <v>1</v>
      </c>
      <c r="L40" s="99">
        <v>1661</v>
      </c>
      <c r="M40" s="44">
        <f t="shared" si="2"/>
        <v>132000000</v>
      </c>
      <c r="N40" s="37"/>
    </row>
    <row r="41" spans="2:14" s="28" customFormat="1" ht="38.25" x14ac:dyDescent="0.25">
      <c r="B41" s="38">
        <v>37</v>
      </c>
      <c r="C41" s="97" t="s">
        <v>107</v>
      </c>
      <c r="D41" s="95" t="s">
        <v>74</v>
      </c>
      <c r="E41" s="39" t="s">
        <v>108</v>
      </c>
      <c r="F41" s="40">
        <v>1</v>
      </c>
      <c r="G41" s="92">
        <v>48000000</v>
      </c>
      <c r="H41" s="41">
        <f t="shared" si="0"/>
        <v>48000000</v>
      </c>
      <c r="I41" s="33"/>
      <c r="J41" s="42">
        <f>VLOOKUP(C41,'[1]Packing List Items'!$K:$S,9,0)</f>
        <v>1</v>
      </c>
      <c r="K41" s="43">
        <f t="shared" si="1"/>
        <v>1</v>
      </c>
      <c r="L41" s="99">
        <v>1661</v>
      </c>
      <c r="M41" s="44">
        <f t="shared" si="2"/>
        <v>48000000</v>
      </c>
      <c r="N41" s="37"/>
    </row>
    <row r="42" spans="2:14" s="28" customFormat="1" ht="18" customHeight="1" x14ac:dyDescent="0.25">
      <c r="B42" s="45">
        <v>38</v>
      </c>
      <c r="C42" s="46"/>
      <c r="D42" s="101" t="s">
        <v>78</v>
      </c>
      <c r="E42" s="47" t="s">
        <v>108</v>
      </c>
      <c r="F42" s="48">
        <v>28</v>
      </c>
      <c r="G42" s="102">
        <v>23000000</v>
      </c>
      <c r="H42" s="49">
        <f t="shared" si="0"/>
        <v>644000000</v>
      </c>
      <c r="I42" s="33"/>
      <c r="J42" s="50">
        <v>28</v>
      </c>
      <c r="K42" s="51">
        <f t="shared" si="1"/>
        <v>1</v>
      </c>
      <c r="L42" s="100">
        <v>1647</v>
      </c>
      <c r="M42" s="52">
        <f t="shared" si="2"/>
        <v>644000000</v>
      </c>
      <c r="N42" s="37"/>
    </row>
    <row r="43" spans="2:14" ht="5.0999999999999996" customHeight="1" x14ac:dyDescent="0.25">
      <c r="E43" s="54"/>
      <c r="F43" s="54"/>
      <c r="G43" s="55"/>
      <c r="H43" s="56"/>
      <c r="I43" s="57"/>
      <c r="J43" s="58"/>
      <c r="K43" s="58"/>
      <c r="L43" s="58"/>
      <c r="M43" s="59"/>
      <c r="N43" s="60"/>
    </row>
    <row r="44" spans="2:14" s="61" customFormat="1" ht="24" thickBot="1" x14ac:dyDescent="0.3">
      <c r="C44" s="62" t="s">
        <v>87</v>
      </c>
      <c r="D44" s="62"/>
      <c r="E44" s="62"/>
      <c r="F44" s="62"/>
      <c r="G44" s="63"/>
      <c r="H44" s="64">
        <f>SUM(H5:H42)</f>
        <v>25991000000</v>
      </c>
      <c r="I44" s="65"/>
      <c r="J44" s="62" t="s">
        <v>117</v>
      </c>
      <c r="K44" s="66"/>
      <c r="L44" s="62"/>
      <c r="M44" s="64">
        <f>SUM(M5:M42)</f>
        <v>25881000000</v>
      </c>
      <c r="N44" s="67"/>
    </row>
    <row r="45" spans="2:14" ht="20.100000000000001" customHeight="1" thickTop="1" x14ac:dyDescent="0.25">
      <c r="E45" s="54"/>
      <c r="F45" s="68"/>
      <c r="G45" s="69"/>
      <c r="H45" s="54"/>
      <c r="I45" s="54"/>
      <c r="J45" s="54"/>
      <c r="K45" s="54"/>
      <c r="L45" s="54"/>
      <c r="M45" s="54"/>
      <c r="N45" s="54"/>
    </row>
    <row r="46" spans="2:14" ht="33.75" x14ac:dyDescent="0.25">
      <c r="B46" s="70" t="s">
        <v>88</v>
      </c>
      <c r="C46" s="70"/>
      <c r="D46" s="70"/>
      <c r="E46" s="70"/>
      <c r="F46" s="71"/>
      <c r="G46" s="71"/>
      <c r="H46" s="72" t="s">
        <v>115</v>
      </c>
      <c r="I46" s="73"/>
      <c r="J46" s="70" t="s">
        <v>89</v>
      </c>
      <c r="K46" s="70"/>
      <c r="L46" s="70"/>
      <c r="M46" s="71"/>
      <c r="N46" s="71"/>
    </row>
    <row r="47" spans="2:14" ht="6" customHeight="1" x14ac:dyDescent="0.25">
      <c r="G47" s="53"/>
      <c r="H47" s="74"/>
      <c r="I47" s="73"/>
    </row>
    <row r="48" spans="2:14" s="75" customFormat="1" ht="21.95" customHeight="1" x14ac:dyDescent="0.25">
      <c r="B48" s="75" t="s">
        <v>117</v>
      </c>
      <c r="H48" s="76">
        <f>M44</f>
        <v>25881000000</v>
      </c>
      <c r="I48" s="77"/>
      <c r="J48" s="103" t="s">
        <v>122</v>
      </c>
      <c r="K48" s="103"/>
      <c r="L48" s="103"/>
      <c r="M48" s="103"/>
      <c r="N48" s="90"/>
    </row>
    <row r="49" spans="2:14" s="75" customFormat="1" ht="21.95" customHeight="1" x14ac:dyDescent="0.25">
      <c r="B49" s="75" t="s">
        <v>118</v>
      </c>
      <c r="H49" s="78">
        <v>21771000000</v>
      </c>
      <c r="I49" s="77"/>
      <c r="J49" s="103"/>
      <c r="K49" s="103"/>
      <c r="L49" s="103"/>
      <c r="M49" s="103"/>
      <c r="N49" s="90"/>
    </row>
    <row r="50" spans="2:14" s="75" customFormat="1" ht="21.95" customHeight="1" x14ac:dyDescent="0.25">
      <c r="B50" s="79" t="s">
        <v>119</v>
      </c>
      <c r="C50" s="79"/>
      <c r="D50" s="79"/>
      <c r="E50" s="79"/>
      <c r="F50" s="79"/>
      <c r="G50" s="79"/>
      <c r="H50" s="80">
        <f>H48-H49</f>
        <v>4110000000</v>
      </c>
      <c r="I50" s="77"/>
      <c r="J50" s="103"/>
      <c r="K50" s="103"/>
      <c r="L50" s="103"/>
      <c r="M50" s="103"/>
      <c r="N50" s="90"/>
    </row>
    <row r="51" spans="2:14" ht="21.95" customHeight="1" x14ac:dyDescent="0.25">
      <c r="B51" s="75"/>
      <c r="C51" s="75"/>
      <c r="D51" s="75"/>
      <c r="E51" s="75"/>
      <c r="F51" s="75"/>
      <c r="G51" s="81"/>
      <c r="H51" s="82"/>
      <c r="J51" s="103"/>
      <c r="K51" s="103"/>
      <c r="L51" s="103"/>
      <c r="M51" s="103"/>
      <c r="N51" s="90"/>
    </row>
    <row r="52" spans="2:14" ht="21.95" customHeight="1" x14ac:dyDescent="0.25">
      <c r="B52" s="79" t="s">
        <v>90</v>
      </c>
      <c r="C52" s="79"/>
      <c r="D52" s="79"/>
      <c r="E52" s="75"/>
      <c r="F52" s="75"/>
      <c r="G52" s="81"/>
      <c r="H52" s="82"/>
      <c r="J52" s="103"/>
      <c r="K52" s="103"/>
      <c r="L52" s="103"/>
      <c r="M52" s="103"/>
      <c r="N52" s="90"/>
    </row>
    <row r="53" spans="2:14" ht="21.95" customHeight="1" x14ac:dyDescent="0.25">
      <c r="B53" s="75" t="s">
        <v>120</v>
      </c>
      <c r="C53" s="75"/>
      <c r="D53" s="75"/>
      <c r="E53" s="75"/>
      <c r="F53" s="75"/>
      <c r="G53" s="81"/>
      <c r="H53" s="83">
        <v>2531000000</v>
      </c>
      <c r="J53" s="103"/>
      <c r="K53" s="103"/>
      <c r="L53" s="103"/>
      <c r="M53" s="103"/>
      <c r="N53" s="90"/>
    </row>
    <row r="54" spans="2:14" ht="21.95" customHeight="1" x14ac:dyDescent="0.25">
      <c r="B54" s="79" t="s">
        <v>91</v>
      </c>
      <c r="C54" s="79"/>
      <c r="D54" s="79"/>
      <c r="E54" s="79"/>
      <c r="F54" s="79"/>
      <c r="G54" s="79"/>
      <c r="H54" s="84">
        <f>SUM(H53:H53)</f>
        <v>2531000000</v>
      </c>
      <c r="I54" s="85"/>
      <c r="J54" s="103"/>
      <c r="K54" s="103"/>
      <c r="L54" s="103"/>
      <c r="M54" s="103"/>
      <c r="N54" s="90"/>
    </row>
    <row r="55" spans="2:14" ht="21.95" customHeight="1" x14ac:dyDescent="0.25">
      <c r="B55" s="75"/>
      <c r="C55" s="75"/>
      <c r="D55" s="75"/>
      <c r="E55" s="75"/>
      <c r="F55" s="75"/>
      <c r="G55" s="86"/>
      <c r="H55" s="82"/>
      <c r="J55" s="103"/>
      <c r="K55" s="103"/>
      <c r="L55" s="103"/>
      <c r="M55" s="103"/>
      <c r="N55" s="90"/>
    </row>
    <row r="56" spans="2:14" ht="21.95" customHeight="1" thickBot="1" x14ac:dyDescent="0.3">
      <c r="B56" s="79" t="s">
        <v>121</v>
      </c>
      <c r="C56" s="79"/>
      <c r="D56" s="79"/>
      <c r="E56" s="79"/>
      <c r="F56" s="79"/>
      <c r="G56" s="79"/>
      <c r="H56" s="87">
        <f>H50-H54</f>
        <v>1579000000</v>
      </c>
      <c r="J56" s="103"/>
      <c r="K56" s="103"/>
      <c r="L56" s="103"/>
      <c r="M56" s="103"/>
      <c r="N56" s="90"/>
    </row>
    <row r="57" spans="2:14" ht="21.95" customHeight="1" thickTop="1" x14ac:dyDescent="0.25">
      <c r="H57" s="88"/>
      <c r="J57" s="89"/>
      <c r="K57" s="89"/>
      <c r="L57" s="89"/>
      <c r="M57" s="89"/>
      <c r="N57" s="89"/>
    </row>
    <row r="58" spans="2:14" ht="21.95" customHeight="1" x14ac:dyDescent="0.25">
      <c r="H58" s="88"/>
      <c r="J58" s="89"/>
      <c r="K58" s="89"/>
      <c r="L58" s="89"/>
      <c r="M58" s="89"/>
      <c r="N58" s="89"/>
    </row>
  </sheetData>
  <autoFilter ref="B4:N42" xr:uid="{E4C23C07-5D4A-4700-81D8-2372BD415962}"/>
  <mergeCells count="1">
    <mergeCell ref="J48:M56"/>
  </mergeCells>
  <printOptions horizontalCentered="1"/>
  <pageMargins left="0.25" right="0.25" top="0.75" bottom="0.75" header="0.3" footer="0.3"/>
  <pageSetup paperSize="9" scale="53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view="pageBreakPreview" topLeftCell="A24" zoomScale="106" zoomScaleNormal="100" zoomScaleSheetLayoutView="106" workbookViewId="0">
      <selection activeCell="H2" sqref="H2:H40"/>
    </sheetView>
  </sheetViews>
  <sheetFormatPr defaultColWidth="8.7109375" defaultRowHeight="26.25" customHeight="1" x14ac:dyDescent="0.25"/>
  <cols>
    <col min="1" max="1" width="4.7109375" style="8" bestFit="1" customWidth="1"/>
    <col min="2" max="2" width="12.28515625" style="8" bestFit="1" customWidth="1"/>
    <col min="3" max="3" width="20.5703125" style="8" customWidth="1"/>
    <col min="4" max="4" width="13.7109375" style="8" bestFit="1" customWidth="1"/>
    <col min="5" max="5" width="13.85546875" style="8" customWidth="1"/>
    <col min="6" max="6" width="12.85546875" style="8" bestFit="1" customWidth="1"/>
    <col min="7" max="7" width="32.7109375" style="8" hidden="1" customWidth="1"/>
    <col min="8" max="8" width="69.7109375" style="7" customWidth="1"/>
    <col min="9" max="9" width="11.85546875" style="8" customWidth="1"/>
    <col min="10" max="10" width="8.7109375" style="8" bestFit="1" customWidth="1"/>
    <col min="11" max="11" width="10.28515625" style="8" customWidth="1"/>
    <col min="12" max="12" width="13.140625" style="8" bestFit="1" customWidth="1"/>
    <col min="13" max="13" width="15.7109375" style="8" customWidth="1"/>
    <col min="14" max="16" width="15.28515625" style="8" customWidth="1"/>
    <col min="17" max="16384" width="8.7109375" style="8"/>
  </cols>
  <sheetData>
    <row r="1" spans="1:16" ht="26.25" customHeight="1" x14ac:dyDescent="0.25">
      <c r="A1" s="10" t="s">
        <v>13</v>
      </c>
      <c r="B1" s="11" t="s">
        <v>0</v>
      </c>
      <c r="C1" s="11" t="s">
        <v>4</v>
      </c>
      <c r="D1" s="10" t="s">
        <v>5</v>
      </c>
      <c r="E1" s="11" t="s">
        <v>12</v>
      </c>
      <c r="F1" s="11" t="s">
        <v>1</v>
      </c>
      <c r="G1" s="10" t="s">
        <v>14</v>
      </c>
      <c r="H1" s="15" t="s">
        <v>2</v>
      </c>
      <c r="I1" s="11" t="s">
        <v>6</v>
      </c>
      <c r="J1" s="11" t="s">
        <v>3</v>
      </c>
      <c r="K1" s="12" t="s">
        <v>9</v>
      </c>
      <c r="L1" s="10" t="s">
        <v>10</v>
      </c>
      <c r="M1" s="10"/>
      <c r="N1" s="10" t="s">
        <v>7</v>
      </c>
      <c r="O1" s="10" t="s">
        <v>11</v>
      </c>
      <c r="P1" s="10" t="s">
        <v>8</v>
      </c>
    </row>
    <row r="2" spans="1:16" ht="26.25" customHeight="1" x14ac:dyDescent="0.25">
      <c r="A2" s="8">
        <v>1</v>
      </c>
      <c r="B2" s="1" t="s">
        <v>15</v>
      </c>
      <c r="C2" s="8" t="s">
        <v>23</v>
      </c>
      <c r="E2" s="8" t="s">
        <v>24</v>
      </c>
      <c r="F2" s="2">
        <v>6530150500</v>
      </c>
      <c r="H2" s="9" t="s">
        <v>37</v>
      </c>
      <c r="I2" s="8" t="s">
        <v>36</v>
      </c>
      <c r="J2" s="3">
        <v>12</v>
      </c>
      <c r="K2" s="8" t="s">
        <v>22</v>
      </c>
      <c r="L2" s="13">
        <v>650000000</v>
      </c>
      <c r="M2" s="13">
        <f>J2*L2</f>
        <v>7800000000</v>
      </c>
      <c r="N2" s="14" t="s">
        <v>79</v>
      </c>
    </row>
    <row r="3" spans="1:16" ht="26.25" customHeight="1" x14ac:dyDescent="0.25">
      <c r="A3" s="8">
        <v>2</v>
      </c>
      <c r="B3" s="1" t="s">
        <v>15</v>
      </c>
      <c r="C3" s="8" t="s">
        <v>23</v>
      </c>
      <c r="E3" s="8" t="s">
        <v>24</v>
      </c>
      <c r="F3" s="2">
        <v>6530150150</v>
      </c>
      <c r="H3" s="9" t="s">
        <v>38</v>
      </c>
      <c r="I3" s="8" t="s">
        <v>36</v>
      </c>
      <c r="J3" s="3">
        <v>4</v>
      </c>
      <c r="K3" s="8" t="s">
        <v>22</v>
      </c>
      <c r="L3" s="13">
        <v>990000000</v>
      </c>
      <c r="M3" s="13">
        <f t="shared" ref="M3:M39" si="0">J3*L3</f>
        <v>3960000000</v>
      </c>
      <c r="N3" s="8" t="s">
        <v>80</v>
      </c>
    </row>
    <row r="4" spans="1:16" ht="26.25" customHeight="1" x14ac:dyDescent="0.25">
      <c r="A4" s="8">
        <v>3</v>
      </c>
      <c r="B4" s="1" t="s">
        <v>15</v>
      </c>
      <c r="C4" s="8" t="s">
        <v>23</v>
      </c>
      <c r="E4" s="8" t="s">
        <v>24</v>
      </c>
      <c r="F4" s="2">
        <v>6530150750</v>
      </c>
      <c r="H4" s="9" t="s">
        <v>39</v>
      </c>
      <c r="I4" s="8" t="s">
        <v>36</v>
      </c>
      <c r="J4" s="3">
        <v>4</v>
      </c>
      <c r="K4" s="8" t="s">
        <v>22</v>
      </c>
      <c r="L4" s="13">
        <v>700000000</v>
      </c>
      <c r="M4" s="13">
        <f t="shared" si="0"/>
        <v>2800000000</v>
      </c>
      <c r="N4" s="8" t="s">
        <v>80</v>
      </c>
    </row>
    <row r="5" spans="1:16" ht="26.25" customHeight="1" x14ac:dyDescent="0.25">
      <c r="A5" s="8">
        <v>4</v>
      </c>
      <c r="B5" s="1" t="s">
        <v>15</v>
      </c>
      <c r="C5" s="8" t="s">
        <v>23</v>
      </c>
      <c r="E5" s="8" t="s">
        <v>24</v>
      </c>
      <c r="F5" s="2">
        <v>6530125250</v>
      </c>
      <c r="H5" s="9" t="s">
        <v>40</v>
      </c>
      <c r="I5" s="8" t="s">
        <v>36</v>
      </c>
      <c r="J5" s="3">
        <v>1</v>
      </c>
      <c r="K5" s="8" t="s">
        <v>22</v>
      </c>
      <c r="L5" s="13">
        <v>480000000</v>
      </c>
      <c r="M5" s="13">
        <f t="shared" si="0"/>
        <v>480000000</v>
      </c>
      <c r="N5" s="8" t="s">
        <v>81</v>
      </c>
    </row>
    <row r="6" spans="1:16" ht="26.25" customHeight="1" x14ac:dyDescent="0.25">
      <c r="A6" s="8">
        <v>5</v>
      </c>
      <c r="B6" s="1" t="s">
        <v>15</v>
      </c>
      <c r="C6" s="8" t="s">
        <v>23</v>
      </c>
      <c r="E6" s="8" t="s">
        <v>24</v>
      </c>
      <c r="F6" s="2">
        <v>6530115150</v>
      </c>
      <c r="H6" s="9" t="s">
        <v>41</v>
      </c>
      <c r="I6" s="8" t="s">
        <v>36</v>
      </c>
      <c r="J6" s="3">
        <v>1</v>
      </c>
      <c r="K6" s="8" t="s">
        <v>22</v>
      </c>
      <c r="L6" s="13">
        <v>370000000</v>
      </c>
      <c r="M6" s="13">
        <f t="shared" si="0"/>
        <v>370000000</v>
      </c>
    </row>
    <row r="7" spans="1:16" ht="26.25" customHeight="1" x14ac:dyDescent="0.25">
      <c r="A7" s="8">
        <v>6</v>
      </c>
      <c r="B7" s="1" t="s">
        <v>15</v>
      </c>
      <c r="C7" s="8" t="s">
        <v>23</v>
      </c>
      <c r="E7" s="8" t="s">
        <v>24</v>
      </c>
      <c r="F7" s="2">
        <v>6530305051</v>
      </c>
      <c r="H7" s="9" t="s">
        <v>42</v>
      </c>
      <c r="I7" s="8" t="s">
        <v>36</v>
      </c>
      <c r="J7" s="3">
        <v>1</v>
      </c>
      <c r="K7" s="8" t="s">
        <v>22</v>
      </c>
      <c r="L7" s="13">
        <v>480000000</v>
      </c>
      <c r="M7" s="13">
        <f t="shared" si="0"/>
        <v>480000000</v>
      </c>
    </row>
    <row r="8" spans="1:16" ht="26.25" customHeight="1" x14ac:dyDescent="0.25">
      <c r="A8" s="8">
        <v>7</v>
      </c>
      <c r="B8" s="1" t="s">
        <v>15</v>
      </c>
      <c r="C8" s="8" t="s">
        <v>23</v>
      </c>
      <c r="E8" s="8" t="s">
        <v>24</v>
      </c>
      <c r="F8" s="2">
        <v>6530225251</v>
      </c>
      <c r="H8" s="9" t="s">
        <v>43</v>
      </c>
      <c r="I8" s="8" t="s">
        <v>36</v>
      </c>
      <c r="J8" s="3">
        <v>1</v>
      </c>
      <c r="K8" s="8" t="s">
        <v>22</v>
      </c>
      <c r="L8" s="13">
        <v>480000000</v>
      </c>
      <c r="M8" s="13">
        <f t="shared" si="0"/>
        <v>480000000</v>
      </c>
    </row>
    <row r="9" spans="1:16" ht="26.25" customHeight="1" x14ac:dyDescent="0.25">
      <c r="A9" s="8">
        <v>8</v>
      </c>
      <c r="B9" s="1" t="s">
        <v>15</v>
      </c>
      <c r="C9" s="8" t="s">
        <v>23</v>
      </c>
      <c r="E9" s="8" t="s">
        <v>24</v>
      </c>
      <c r="F9" s="2">
        <v>6530225253</v>
      </c>
      <c r="H9" s="9" t="s">
        <v>44</v>
      </c>
      <c r="I9" s="8" t="s">
        <v>36</v>
      </c>
      <c r="J9" s="3">
        <v>1</v>
      </c>
      <c r="K9" s="8" t="s">
        <v>22</v>
      </c>
      <c r="L9" s="13">
        <v>600000000</v>
      </c>
      <c r="M9" s="13">
        <f t="shared" si="0"/>
        <v>600000000</v>
      </c>
    </row>
    <row r="10" spans="1:16" ht="26.25" customHeight="1" x14ac:dyDescent="0.25">
      <c r="A10" s="8">
        <v>9</v>
      </c>
      <c r="B10" s="1" t="s">
        <v>15</v>
      </c>
      <c r="C10" s="8" t="s">
        <v>23</v>
      </c>
      <c r="E10" s="8" t="s">
        <v>24</v>
      </c>
      <c r="F10" s="2">
        <v>6530225252</v>
      </c>
      <c r="H10" s="9" t="s">
        <v>45</v>
      </c>
      <c r="I10" s="8" t="s">
        <v>36</v>
      </c>
      <c r="J10" s="3">
        <v>1</v>
      </c>
      <c r="K10" s="8" t="s">
        <v>22</v>
      </c>
      <c r="L10" s="13">
        <v>580000000</v>
      </c>
      <c r="M10" s="13">
        <f t="shared" si="0"/>
        <v>580000000</v>
      </c>
    </row>
    <row r="11" spans="1:16" ht="26.25" customHeight="1" x14ac:dyDescent="0.25">
      <c r="A11" s="8">
        <v>10</v>
      </c>
      <c r="B11" s="1" t="s">
        <v>15</v>
      </c>
      <c r="C11" s="8" t="s">
        <v>23</v>
      </c>
      <c r="E11" s="8" t="s">
        <v>24</v>
      </c>
      <c r="F11" s="2">
        <v>6530310102</v>
      </c>
      <c r="H11" s="9" t="s">
        <v>46</v>
      </c>
      <c r="I11" s="8" t="s">
        <v>36</v>
      </c>
      <c r="J11" s="3">
        <v>1</v>
      </c>
      <c r="K11" s="8" t="s">
        <v>22</v>
      </c>
      <c r="L11" s="13">
        <v>520000000</v>
      </c>
      <c r="M11" s="13">
        <f t="shared" si="0"/>
        <v>520000000</v>
      </c>
    </row>
    <row r="12" spans="1:16" ht="26.25" customHeight="1" x14ac:dyDescent="0.25">
      <c r="A12" s="8">
        <v>11</v>
      </c>
      <c r="B12" s="1" t="s">
        <v>15</v>
      </c>
      <c r="C12" s="8" t="s">
        <v>23</v>
      </c>
      <c r="E12" s="8" t="s">
        <v>24</v>
      </c>
      <c r="F12" s="2">
        <v>6530210101</v>
      </c>
      <c r="H12" s="9" t="s">
        <v>47</v>
      </c>
      <c r="I12" s="8" t="s">
        <v>36</v>
      </c>
      <c r="J12" s="3">
        <v>1</v>
      </c>
      <c r="K12" s="8" t="s">
        <v>22</v>
      </c>
      <c r="L12" s="13">
        <v>600000000</v>
      </c>
      <c r="M12" s="13">
        <f t="shared" si="0"/>
        <v>600000000</v>
      </c>
    </row>
    <row r="13" spans="1:16" ht="26.25" customHeight="1" x14ac:dyDescent="0.25">
      <c r="A13" s="8">
        <v>12</v>
      </c>
      <c r="B13" s="1" t="s">
        <v>15</v>
      </c>
      <c r="C13" s="8" t="s">
        <v>23</v>
      </c>
      <c r="E13" s="8" t="s">
        <v>24</v>
      </c>
      <c r="F13" s="4">
        <v>6530280012</v>
      </c>
      <c r="H13" s="9" t="s">
        <v>48</v>
      </c>
      <c r="I13" s="8" t="s">
        <v>36</v>
      </c>
      <c r="J13" s="3">
        <v>28</v>
      </c>
      <c r="K13" s="8" t="s">
        <v>22</v>
      </c>
      <c r="L13" s="13">
        <v>42000000</v>
      </c>
      <c r="M13" s="13">
        <f t="shared" si="0"/>
        <v>1176000000</v>
      </c>
    </row>
    <row r="14" spans="1:16" ht="26.25" customHeight="1" x14ac:dyDescent="0.25">
      <c r="A14" s="8">
        <v>13</v>
      </c>
      <c r="B14" s="1" t="s">
        <v>15</v>
      </c>
      <c r="C14" s="8" t="s">
        <v>23</v>
      </c>
      <c r="E14" s="8" t="s">
        <v>24</v>
      </c>
      <c r="F14" s="2">
        <v>6530011002</v>
      </c>
      <c r="H14" s="16" t="s">
        <v>49</v>
      </c>
      <c r="I14" s="8" t="s">
        <v>36</v>
      </c>
      <c r="J14" s="5">
        <v>28</v>
      </c>
      <c r="K14" s="8" t="s">
        <v>22</v>
      </c>
      <c r="L14" s="13">
        <v>46000000</v>
      </c>
      <c r="M14" s="13">
        <f t="shared" si="0"/>
        <v>1288000000</v>
      </c>
    </row>
    <row r="15" spans="1:16" ht="26.25" customHeight="1" x14ac:dyDescent="0.25">
      <c r="A15" s="8">
        <v>14</v>
      </c>
      <c r="B15" s="1" t="s">
        <v>15</v>
      </c>
      <c r="C15" s="8" t="s">
        <v>23</v>
      </c>
      <c r="E15" s="8" t="s">
        <v>24</v>
      </c>
      <c r="F15" s="2" t="s">
        <v>16</v>
      </c>
      <c r="H15" s="16" t="s">
        <v>50</v>
      </c>
      <c r="I15" s="8" t="s">
        <v>36</v>
      </c>
      <c r="J15" s="5">
        <v>2</v>
      </c>
      <c r="K15" s="8" t="s">
        <v>22</v>
      </c>
      <c r="L15" s="13">
        <v>27000000</v>
      </c>
      <c r="M15" s="13">
        <f t="shared" si="0"/>
        <v>54000000</v>
      </c>
    </row>
    <row r="16" spans="1:16" ht="26.25" customHeight="1" x14ac:dyDescent="0.25">
      <c r="A16" s="8">
        <v>15</v>
      </c>
      <c r="B16" s="1" t="s">
        <v>15</v>
      </c>
      <c r="C16" s="8" t="s">
        <v>23</v>
      </c>
      <c r="E16" s="8" t="s">
        <v>24</v>
      </c>
      <c r="F16" s="2" t="s">
        <v>17</v>
      </c>
      <c r="H16" s="16" t="s">
        <v>51</v>
      </c>
      <c r="I16" s="8" t="s">
        <v>36</v>
      </c>
      <c r="J16" s="5">
        <v>22</v>
      </c>
      <c r="K16" s="8" t="s">
        <v>22</v>
      </c>
      <c r="L16" s="13">
        <v>31000000</v>
      </c>
      <c r="M16" s="13">
        <f t="shared" si="0"/>
        <v>682000000</v>
      </c>
    </row>
    <row r="17" spans="1:13" ht="26.25" customHeight="1" x14ac:dyDescent="0.25">
      <c r="A17" s="8">
        <v>16</v>
      </c>
      <c r="B17" s="1" t="s">
        <v>15</v>
      </c>
      <c r="C17" s="8" t="s">
        <v>23</v>
      </c>
      <c r="E17" s="8" t="s">
        <v>24</v>
      </c>
      <c r="F17" s="6" t="s">
        <v>25</v>
      </c>
      <c r="H17" s="16" t="s">
        <v>52</v>
      </c>
      <c r="I17" s="8" t="s">
        <v>36</v>
      </c>
      <c r="J17" s="5">
        <v>7</v>
      </c>
      <c r="K17" s="8" t="s">
        <v>22</v>
      </c>
      <c r="L17" s="13">
        <v>35000000</v>
      </c>
      <c r="M17" s="13">
        <f t="shared" si="0"/>
        <v>245000000</v>
      </c>
    </row>
    <row r="18" spans="1:13" ht="26.25" customHeight="1" x14ac:dyDescent="0.25">
      <c r="A18" s="8">
        <v>17</v>
      </c>
      <c r="B18" s="1" t="s">
        <v>15</v>
      </c>
      <c r="C18" s="8" t="s">
        <v>23</v>
      </c>
      <c r="E18" s="8" t="s">
        <v>24</v>
      </c>
      <c r="F18" s="2" t="s">
        <v>18</v>
      </c>
      <c r="H18" s="16" t="s">
        <v>53</v>
      </c>
      <c r="I18" s="8" t="s">
        <v>36</v>
      </c>
      <c r="J18" s="5">
        <v>2</v>
      </c>
      <c r="K18" s="8" t="s">
        <v>22</v>
      </c>
      <c r="L18" s="13">
        <v>26000000</v>
      </c>
      <c r="M18" s="13">
        <f t="shared" si="0"/>
        <v>52000000</v>
      </c>
    </row>
    <row r="19" spans="1:13" ht="26.25" customHeight="1" x14ac:dyDescent="0.25">
      <c r="A19" s="8">
        <v>18</v>
      </c>
      <c r="B19" s="1" t="s">
        <v>15</v>
      </c>
      <c r="C19" s="8" t="s">
        <v>23</v>
      </c>
      <c r="E19" s="8" t="s">
        <v>24</v>
      </c>
      <c r="F19" s="2" t="s">
        <v>19</v>
      </c>
      <c r="H19" s="16" t="s">
        <v>54</v>
      </c>
      <c r="I19" s="8" t="s">
        <v>36</v>
      </c>
      <c r="J19" s="5">
        <v>10</v>
      </c>
      <c r="K19" s="8" t="s">
        <v>22</v>
      </c>
      <c r="L19" s="13">
        <v>28000000</v>
      </c>
      <c r="M19" s="13">
        <f t="shared" si="0"/>
        <v>280000000</v>
      </c>
    </row>
    <row r="20" spans="1:13" ht="26.25" customHeight="1" x14ac:dyDescent="0.25">
      <c r="A20" s="8">
        <v>19</v>
      </c>
      <c r="B20" s="1" t="s">
        <v>15</v>
      </c>
      <c r="C20" s="8" t="s">
        <v>23</v>
      </c>
      <c r="E20" s="8" t="s">
        <v>24</v>
      </c>
      <c r="F20" s="2" t="s">
        <v>20</v>
      </c>
      <c r="H20" s="16" t="s">
        <v>55</v>
      </c>
      <c r="I20" s="8" t="s">
        <v>36</v>
      </c>
      <c r="J20" s="5">
        <v>4</v>
      </c>
      <c r="K20" s="8" t="s">
        <v>22</v>
      </c>
      <c r="L20" s="13">
        <v>26000000</v>
      </c>
      <c r="M20" s="13">
        <f t="shared" si="0"/>
        <v>104000000</v>
      </c>
    </row>
    <row r="21" spans="1:13" ht="26.25" customHeight="1" x14ac:dyDescent="0.25">
      <c r="A21" s="8">
        <v>20</v>
      </c>
      <c r="B21" s="1" t="s">
        <v>15</v>
      </c>
      <c r="C21" s="8" t="s">
        <v>23</v>
      </c>
      <c r="E21" s="8" t="s">
        <v>24</v>
      </c>
      <c r="F21" s="2" t="s">
        <v>21</v>
      </c>
      <c r="H21" s="16" t="s">
        <v>56</v>
      </c>
      <c r="I21" s="8" t="s">
        <v>36</v>
      </c>
      <c r="J21" s="5">
        <v>9</v>
      </c>
      <c r="K21" s="8" t="s">
        <v>22</v>
      </c>
      <c r="L21" s="13">
        <v>26000000</v>
      </c>
      <c r="M21" s="13">
        <f t="shared" si="0"/>
        <v>234000000</v>
      </c>
    </row>
    <row r="22" spans="1:13" ht="26.25" customHeight="1" x14ac:dyDescent="0.25">
      <c r="A22" s="8">
        <v>21</v>
      </c>
      <c r="B22" s="1" t="s">
        <v>15</v>
      </c>
      <c r="C22" s="8" t="s">
        <v>23</v>
      </c>
      <c r="E22" s="8" t="s">
        <v>24</v>
      </c>
      <c r="F22" s="6" t="s">
        <v>26</v>
      </c>
      <c r="H22" s="16" t="s">
        <v>57</v>
      </c>
      <c r="I22" s="8" t="s">
        <v>36</v>
      </c>
      <c r="J22" s="5">
        <v>4</v>
      </c>
      <c r="K22" s="8" t="s">
        <v>22</v>
      </c>
      <c r="L22" s="13">
        <v>27000000</v>
      </c>
      <c r="M22" s="13">
        <f t="shared" si="0"/>
        <v>108000000</v>
      </c>
    </row>
    <row r="23" spans="1:13" ht="26.25" customHeight="1" x14ac:dyDescent="0.25">
      <c r="A23" s="8">
        <v>22</v>
      </c>
      <c r="B23" s="1" t="s">
        <v>15</v>
      </c>
      <c r="C23" s="8" t="s">
        <v>23</v>
      </c>
      <c r="E23" s="8" t="s">
        <v>24</v>
      </c>
      <c r="F23" s="2">
        <v>6530024302</v>
      </c>
      <c r="H23" s="16" t="s">
        <v>58</v>
      </c>
      <c r="I23" s="8" t="s">
        <v>36</v>
      </c>
      <c r="J23" s="5">
        <v>3</v>
      </c>
      <c r="K23" s="8" t="s">
        <v>22</v>
      </c>
      <c r="L23" s="13">
        <v>28000000</v>
      </c>
      <c r="M23" s="13">
        <f t="shared" si="0"/>
        <v>84000000</v>
      </c>
    </row>
    <row r="24" spans="1:13" ht="26.25" customHeight="1" x14ac:dyDescent="0.25">
      <c r="A24" s="8">
        <v>23</v>
      </c>
      <c r="B24" s="1" t="s">
        <v>15</v>
      </c>
      <c r="C24" s="8" t="s">
        <v>23</v>
      </c>
      <c r="E24" s="8" t="s">
        <v>24</v>
      </c>
      <c r="F24" s="2">
        <v>6530015202</v>
      </c>
      <c r="H24" s="16" t="s">
        <v>59</v>
      </c>
      <c r="I24" s="8" t="s">
        <v>36</v>
      </c>
      <c r="J24" s="5">
        <v>8</v>
      </c>
      <c r="K24" s="8" t="s">
        <v>22</v>
      </c>
      <c r="L24" s="13">
        <v>26000000</v>
      </c>
      <c r="M24" s="13">
        <f t="shared" si="0"/>
        <v>208000000</v>
      </c>
    </row>
    <row r="25" spans="1:13" ht="26.25" customHeight="1" x14ac:dyDescent="0.25">
      <c r="A25" s="8">
        <v>24</v>
      </c>
      <c r="B25" s="1" t="s">
        <v>15</v>
      </c>
      <c r="C25" s="8" t="s">
        <v>23</v>
      </c>
      <c r="E25" s="8" t="s">
        <v>24</v>
      </c>
      <c r="F25" s="6" t="s">
        <v>27</v>
      </c>
      <c r="H25" s="16" t="s">
        <v>60</v>
      </c>
      <c r="I25" s="8" t="s">
        <v>36</v>
      </c>
      <c r="J25" s="5">
        <v>4</v>
      </c>
      <c r="K25" s="8" t="s">
        <v>22</v>
      </c>
      <c r="L25" s="13">
        <v>26000000</v>
      </c>
      <c r="M25" s="13">
        <f t="shared" si="0"/>
        <v>104000000</v>
      </c>
    </row>
    <row r="26" spans="1:13" ht="26.25" customHeight="1" x14ac:dyDescent="0.25">
      <c r="A26" s="8">
        <v>25</v>
      </c>
      <c r="B26" s="1" t="s">
        <v>15</v>
      </c>
      <c r="C26" s="8" t="s">
        <v>23</v>
      </c>
      <c r="E26" s="8" t="s">
        <v>24</v>
      </c>
      <c r="F26" s="2">
        <v>6530035202</v>
      </c>
      <c r="H26" s="16" t="s">
        <v>61</v>
      </c>
      <c r="I26" s="8" t="s">
        <v>36</v>
      </c>
      <c r="J26" s="5">
        <v>6</v>
      </c>
      <c r="K26" s="8" t="s">
        <v>22</v>
      </c>
      <c r="L26" s="13">
        <v>26000000</v>
      </c>
      <c r="M26" s="13">
        <f t="shared" si="0"/>
        <v>156000000</v>
      </c>
    </row>
    <row r="27" spans="1:13" ht="26.25" customHeight="1" x14ac:dyDescent="0.25">
      <c r="A27" s="8">
        <v>26</v>
      </c>
      <c r="B27" s="1" t="s">
        <v>15</v>
      </c>
      <c r="C27" s="8" t="s">
        <v>23</v>
      </c>
      <c r="E27" s="8" t="s">
        <v>24</v>
      </c>
      <c r="F27" s="2">
        <v>6530015252</v>
      </c>
      <c r="H27" s="16" t="s">
        <v>62</v>
      </c>
      <c r="I27" s="8" t="s">
        <v>36</v>
      </c>
      <c r="J27" s="5">
        <v>4</v>
      </c>
      <c r="K27" s="8" t="s">
        <v>22</v>
      </c>
      <c r="L27" s="13">
        <v>27000000</v>
      </c>
      <c r="M27" s="13">
        <f t="shared" si="0"/>
        <v>108000000</v>
      </c>
    </row>
    <row r="28" spans="1:13" ht="26.25" customHeight="1" x14ac:dyDescent="0.25">
      <c r="A28" s="8">
        <v>27</v>
      </c>
      <c r="B28" s="1" t="s">
        <v>15</v>
      </c>
      <c r="C28" s="8" t="s">
        <v>23</v>
      </c>
      <c r="E28" s="8" t="s">
        <v>24</v>
      </c>
      <c r="F28" s="2">
        <v>6530025302</v>
      </c>
      <c r="H28" s="16" t="s">
        <v>63</v>
      </c>
      <c r="I28" s="8" t="s">
        <v>36</v>
      </c>
      <c r="J28" s="5">
        <v>5</v>
      </c>
      <c r="K28" s="8" t="s">
        <v>22</v>
      </c>
      <c r="L28" s="13">
        <v>28000000</v>
      </c>
      <c r="M28" s="13">
        <f t="shared" si="0"/>
        <v>140000000</v>
      </c>
    </row>
    <row r="29" spans="1:13" ht="26.25" customHeight="1" x14ac:dyDescent="0.25">
      <c r="A29" s="8">
        <v>28</v>
      </c>
      <c r="B29" s="1" t="s">
        <v>15</v>
      </c>
      <c r="C29" s="8" t="s">
        <v>23</v>
      </c>
      <c r="E29" s="8" t="s">
        <v>24</v>
      </c>
      <c r="F29" s="2">
        <v>6530025302</v>
      </c>
      <c r="H29" s="16" t="s">
        <v>64</v>
      </c>
      <c r="I29" s="8" t="s">
        <v>36</v>
      </c>
      <c r="J29" s="5">
        <v>2</v>
      </c>
      <c r="K29" s="8" t="s">
        <v>22</v>
      </c>
      <c r="L29" s="13">
        <v>28000000</v>
      </c>
      <c r="M29" s="13">
        <f t="shared" si="0"/>
        <v>56000000</v>
      </c>
    </row>
    <row r="30" spans="1:13" ht="26.25" customHeight="1" x14ac:dyDescent="0.25">
      <c r="A30" s="8">
        <v>29</v>
      </c>
      <c r="B30" s="1" t="s">
        <v>15</v>
      </c>
      <c r="C30" s="8" t="s">
        <v>23</v>
      </c>
      <c r="E30" s="8" t="s">
        <v>24</v>
      </c>
      <c r="F30" s="2">
        <v>6530025402</v>
      </c>
      <c r="H30" s="16" t="s">
        <v>65</v>
      </c>
      <c r="I30" s="8" t="s">
        <v>36</v>
      </c>
      <c r="J30" s="5">
        <v>1</v>
      </c>
      <c r="K30" s="8" t="s">
        <v>22</v>
      </c>
      <c r="L30" s="13">
        <v>31000000</v>
      </c>
      <c r="M30" s="13">
        <f t="shared" si="0"/>
        <v>31000000</v>
      </c>
    </row>
    <row r="31" spans="1:13" ht="26.25" customHeight="1" x14ac:dyDescent="0.25">
      <c r="A31" s="8">
        <v>30</v>
      </c>
      <c r="B31" s="1" t="s">
        <v>15</v>
      </c>
      <c r="C31" s="8" t="s">
        <v>23</v>
      </c>
      <c r="E31" s="8" t="s">
        <v>24</v>
      </c>
      <c r="F31" s="2" t="s">
        <v>28</v>
      </c>
      <c r="H31" s="16" t="s">
        <v>66</v>
      </c>
      <c r="I31" s="8" t="s">
        <v>36</v>
      </c>
      <c r="J31" s="5">
        <v>2</v>
      </c>
      <c r="K31" s="8" t="s">
        <v>22</v>
      </c>
      <c r="L31" s="13">
        <v>40000000</v>
      </c>
      <c r="M31" s="13">
        <f t="shared" si="0"/>
        <v>80000000</v>
      </c>
    </row>
    <row r="32" spans="1:13" ht="26.25" customHeight="1" x14ac:dyDescent="0.25">
      <c r="A32" s="8">
        <v>31</v>
      </c>
      <c r="B32" s="1" t="s">
        <v>15</v>
      </c>
      <c r="C32" s="8" t="s">
        <v>23</v>
      </c>
      <c r="E32" s="8" t="s">
        <v>24</v>
      </c>
      <c r="F32" s="6" t="s">
        <v>29</v>
      </c>
      <c r="H32" s="16" t="s">
        <v>67</v>
      </c>
      <c r="I32" s="8" t="s">
        <v>36</v>
      </c>
      <c r="J32" s="5">
        <v>6</v>
      </c>
      <c r="K32" s="8" t="s">
        <v>22</v>
      </c>
      <c r="L32" s="13">
        <v>25000000</v>
      </c>
      <c r="M32" s="13">
        <f t="shared" si="0"/>
        <v>150000000</v>
      </c>
    </row>
    <row r="33" spans="1:13" ht="26.25" customHeight="1" x14ac:dyDescent="0.25">
      <c r="A33" s="8">
        <v>32</v>
      </c>
      <c r="B33" s="1" t="s">
        <v>15</v>
      </c>
      <c r="C33" s="8" t="s">
        <v>23</v>
      </c>
      <c r="E33" s="8" t="s">
        <v>24</v>
      </c>
      <c r="F33" s="6" t="s">
        <v>30</v>
      </c>
      <c r="H33" s="16" t="s">
        <v>68</v>
      </c>
      <c r="I33" s="8" t="s">
        <v>36</v>
      </c>
      <c r="J33" s="5">
        <v>11</v>
      </c>
      <c r="K33" s="8" t="s">
        <v>22</v>
      </c>
      <c r="L33" s="13">
        <v>30000000</v>
      </c>
      <c r="M33" s="13">
        <f t="shared" si="0"/>
        <v>330000000</v>
      </c>
    </row>
    <row r="34" spans="1:13" ht="26.25" customHeight="1" x14ac:dyDescent="0.25">
      <c r="A34" s="8">
        <v>33</v>
      </c>
      <c r="B34" s="1" t="s">
        <v>15</v>
      </c>
      <c r="C34" s="8" t="s">
        <v>23</v>
      </c>
      <c r="E34" s="8" t="s">
        <v>24</v>
      </c>
      <c r="F34" s="2">
        <v>6530026402</v>
      </c>
      <c r="H34" s="16" t="s">
        <v>69</v>
      </c>
      <c r="I34" s="8" t="s">
        <v>36</v>
      </c>
      <c r="J34" s="5">
        <v>8</v>
      </c>
      <c r="K34" s="8" t="s">
        <v>22</v>
      </c>
      <c r="L34" s="13">
        <v>30000000</v>
      </c>
      <c r="M34" s="13">
        <f t="shared" si="0"/>
        <v>240000000</v>
      </c>
    </row>
    <row r="35" spans="1:13" ht="26.25" customHeight="1" x14ac:dyDescent="0.25">
      <c r="A35" s="8">
        <v>34</v>
      </c>
      <c r="B35" s="1" t="s">
        <v>15</v>
      </c>
      <c r="C35" s="8" t="s">
        <v>23</v>
      </c>
      <c r="E35" s="8" t="s">
        <v>24</v>
      </c>
      <c r="F35" s="6" t="s">
        <v>31</v>
      </c>
      <c r="H35" s="16" t="s">
        <v>70</v>
      </c>
      <c r="I35" s="8" t="s">
        <v>36</v>
      </c>
      <c r="J35" s="5">
        <v>11</v>
      </c>
      <c r="K35" s="8" t="s">
        <v>22</v>
      </c>
      <c r="L35" s="13">
        <v>35000000</v>
      </c>
      <c r="M35" s="13">
        <f t="shared" si="0"/>
        <v>385000000</v>
      </c>
    </row>
    <row r="36" spans="1:13" ht="26.25" customHeight="1" x14ac:dyDescent="0.25">
      <c r="A36" s="8">
        <v>35</v>
      </c>
      <c r="B36" s="1" t="s">
        <v>15</v>
      </c>
      <c r="C36" s="8" t="s">
        <v>23</v>
      </c>
      <c r="E36" s="8" t="s">
        <v>24</v>
      </c>
      <c r="F36" s="6" t="s">
        <v>32</v>
      </c>
      <c r="H36" s="16" t="s">
        <v>71</v>
      </c>
      <c r="I36" s="8" t="s">
        <v>36</v>
      </c>
      <c r="J36" s="5">
        <v>2</v>
      </c>
      <c r="K36" s="8" t="s">
        <v>22</v>
      </c>
      <c r="L36" s="13">
        <v>35000000</v>
      </c>
      <c r="M36" s="13">
        <f t="shared" si="0"/>
        <v>70000000</v>
      </c>
    </row>
    <row r="37" spans="1:13" ht="26.25" customHeight="1" x14ac:dyDescent="0.25">
      <c r="A37" s="8">
        <v>36</v>
      </c>
      <c r="B37" s="1" t="s">
        <v>15</v>
      </c>
      <c r="C37" s="8" t="s">
        <v>23</v>
      </c>
      <c r="E37" s="8" t="s">
        <v>24</v>
      </c>
      <c r="F37" s="2" t="s">
        <v>33</v>
      </c>
      <c r="H37" s="16" t="s">
        <v>72</v>
      </c>
      <c r="I37" s="8" t="s">
        <v>36</v>
      </c>
      <c r="J37" s="5">
        <v>3</v>
      </c>
      <c r="K37" s="8" t="s">
        <v>22</v>
      </c>
      <c r="L37" s="13">
        <v>44000000</v>
      </c>
      <c r="M37" s="13">
        <f t="shared" si="0"/>
        <v>132000000</v>
      </c>
    </row>
    <row r="38" spans="1:13" ht="26.25" customHeight="1" x14ac:dyDescent="0.25">
      <c r="A38" s="8">
        <v>37</v>
      </c>
      <c r="B38" s="1" t="s">
        <v>15</v>
      </c>
      <c r="C38" s="8" t="s">
        <v>23</v>
      </c>
      <c r="E38" s="8" t="s">
        <v>24</v>
      </c>
      <c r="F38" s="6" t="s">
        <v>34</v>
      </c>
      <c r="H38" s="16" t="s">
        <v>73</v>
      </c>
      <c r="I38" s="8" t="s">
        <v>36</v>
      </c>
      <c r="J38" s="5">
        <v>3</v>
      </c>
      <c r="K38" s="8" t="s">
        <v>22</v>
      </c>
      <c r="L38" s="13">
        <v>44000000</v>
      </c>
      <c r="M38" s="13">
        <f t="shared" si="0"/>
        <v>132000000</v>
      </c>
    </row>
    <row r="39" spans="1:13" ht="26.25" customHeight="1" x14ac:dyDescent="0.25">
      <c r="A39" s="8">
        <v>38</v>
      </c>
      <c r="B39" s="1" t="s">
        <v>15</v>
      </c>
      <c r="C39" s="8" t="s">
        <v>23</v>
      </c>
      <c r="E39" s="8" t="s">
        <v>24</v>
      </c>
      <c r="F39" s="2" t="s">
        <v>35</v>
      </c>
      <c r="H39" s="16" t="s">
        <v>74</v>
      </c>
      <c r="I39" s="8" t="s">
        <v>36</v>
      </c>
      <c r="J39" s="5">
        <v>1</v>
      </c>
      <c r="K39" s="8" t="s">
        <v>22</v>
      </c>
      <c r="L39" s="13">
        <v>48000000</v>
      </c>
      <c r="M39" s="13">
        <f t="shared" si="0"/>
        <v>48000000</v>
      </c>
    </row>
    <row r="40" spans="1:13" ht="26.25" customHeight="1" x14ac:dyDescent="0.25">
      <c r="B40" s="1"/>
      <c r="F40" s="2"/>
      <c r="H40" s="16" t="s">
        <v>78</v>
      </c>
      <c r="I40" s="8" t="s">
        <v>36</v>
      </c>
      <c r="J40" s="5">
        <v>28</v>
      </c>
      <c r="K40" s="8" t="s">
        <v>22</v>
      </c>
      <c r="L40" s="13">
        <v>23000000</v>
      </c>
      <c r="M40" s="13">
        <f t="shared" ref="M40" si="1">J40*L40</f>
        <v>644000000</v>
      </c>
    </row>
    <row r="41" spans="1:13" ht="26.25" customHeight="1" x14ac:dyDescent="0.25">
      <c r="A41" s="8">
        <v>38</v>
      </c>
      <c r="B41" s="1" t="s">
        <v>15</v>
      </c>
      <c r="C41" s="8" t="s">
        <v>23</v>
      </c>
      <c r="E41" s="8" t="s">
        <v>24</v>
      </c>
      <c r="F41" s="8" t="s">
        <v>75</v>
      </c>
      <c r="H41" s="7" t="s">
        <v>76</v>
      </c>
      <c r="I41" s="8" t="s">
        <v>36</v>
      </c>
      <c r="J41" s="5">
        <v>1</v>
      </c>
      <c r="K41" s="8" t="s">
        <v>77</v>
      </c>
      <c r="L41" s="13"/>
      <c r="M41" s="13"/>
    </row>
    <row r="42" spans="1:13" ht="26.25" customHeight="1" x14ac:dyDescent="0.25">
      <c r="L42" s="13"/>
      <c r="M42" s="13"/>
    </row>
  </sheetData>
  <autoFilter ref="A1:P1" xr:uid="{00000000-0001-0000-0000-000000000000}"/>
  <phoneticPr fontId="10" type="noConversion"/>
  <pageMargins left="0.7" right="0.7" top="0.75" bottom="0.75" header="0.3" footer="0.3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ریز اقلام قرارداد</vt:lpstr>
      <vt:lpstr>Supply MTO</vt:lpstr>
      <vt:lpstr>'ریز اقلام قرارداد'!Print_Area</vt:lpstr>
      <vt:lpstr>'ریز اقلام قرارداد'!Print_Titles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Farid</dc:creator>
  <cp:lastModifiedBy>Imaghian AmirAbbas</cp:lastModifiedBy>
  <cp:lastPrinted>2023-02-14T09:34:45Z</cp:lastPrinted>
  <dcterms:created xsi:type="dcterms:W3CDTF">2016-06-03T06:06:53Z</dcterms:created>
  <dcterms:modified xsi:type="dcterms:W3CDTF">2023-02-14T15:05:27Z</dcterms:modified>
</cp:coreProperties>
</file>