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Mirzadeh\بانک اطلاعات\"/>
    </mc:Choice>
  </mc:AlternateContent>
  <xr:revisionPtr revIDLastSave="0" documentId="13_ncr:1_{BEB08FBC-862A-42A4-87EB-7B755A72B927}" xr6:coauthVersionLast="47" xr6:coauthVersionMax="47" xr10:uidLastSave="{00000000-0000-0000-0000-000000000000}"/>
  <bookViews>
    <workbookView xWindow="-120" yWindow="-120" windowWidth="29040" windowHeight="15840" xr2:uid="{53EF73C8-6D05-4B8A-BBF5-2FCD19E6C5E3}"/>
  </bookViews>
  <sheets>
    <sheet name="بانک اطلاعات" sheetId="1" r:id="rId1"/>
    <sheet name="حساب آقای مشایخی" sheetId="2" r:id="rId2"/>
  </sheets>
  <definedNames>
    <definedName name="_xlnm._FilterDatabase" localSheetId="0" hidden="1">'بانک اطلاعات'!$A$5:$K$160</definedName>
    <definedName name="_xlnm.Print_Area" localSheetId="1">'حساب آقای مشایخی'!$A$1:$G$39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" i="1" l="1"/>
  <c r="E33" i="1"/>
  <c r="E29" i="1"/>
  <c r="D31" i="2" l="1"/>
  <c r="E31" i="2"/>
  <c r="F31" i="2"/>
  <c r="F30" i="2"/>
  <c r="F29" i="2"/>
  <c r="F28" i="2"/>
  <c r="F27" i="2"/>
  <c r="F26" i="2"/>
  <c r="F25" i="2"/>
  <c r="F24" i="2"/>
  <c r="E16" i="2"/>
  <c r="F7" i="2"/>
  <c r="F8" i="2" s="1"/>
  <c r="F9" i="2" s="1"/>
  <c r="F10" i="2" s="1"/>
  <c r="F11" i="2" s="1"/>
  <c r="D16" i="2"/>
  <c r="F16" i="2" s="1"/>
  <c r="F12" i="2" l="1"/>
  <c r="F13" i="2" s="1"/>
  <c r="F14" i="2" s="1"/>
  <c r="F15" i="2" s="1"/>
  <c r="K15" i="1"/>
  <c r="K23" i="1" s="1"/>
</calcChain>
</file>

<file path=xl/sharedStrings.xml><?xml version="1.0" encoding="utf-8"?>
<sst xmlns="http://schemas.openxmlformats.org/spreadsheetml/2006/main" count="763" uniqueCount="404">
  <si>
    <t>ردیف</t>
  </si>
  <si>
    <t>نام دریافت کننده :پیمانکار/اشخاص</t>
  </si>
  <si>
    <t xml:space="preserve">شرح </t>
  </si>
  <si>
    <t>مبلغ قابل پرداخت  ریال</t>
  </si>
  <si>
    <t>شماره حساب</t>
  </si>
  <si>
    <t>توضیحات</t>
  </si>
  <si>
    <t>پرداخت</t>
  </si>
  <si>
    <t>تاریخ</t>
  </si>
  <si>
    <t>محمد کشاورز با حقیقت</t>
  </si>
  <si>
    <t>اسداله وین (املاک آرش)</t>
  </si>
  <si>
    <t>سپهرمولد</t>
  </si>
  <si>
    <t>وام قرض الحسنه</t>
  </si>
  <si>
    <t>هزینه کمیسیون تمدید اجاره نامه ساختمان دفتر مرکزی</t>
  </si>
  <si>
    <t>بابت علی الحساب قرارداد فیمابین</t>
  </si>
  <si>
    <t>مطابق لیست پیوست</t>
  </si>
  <si>
    <t>حسین جبلی (فروشگاه A105)</t>
  </si>
  <si>
    <t>مهدی جلالی مشایخی</t>
  </si>
  <si>
    <t>حسین سمیعی کیا</t>
  </si>
  <si>
    <t>مهرداد زراعتی</t>
  </si>
  <si>
    <t>بابت پرداخت حق بیمه خرداد ماه کارکنان سایت و دفتر مرکزی (آدیش)</t>
  </si>
  <si>
    <t>1404/04/30</t>
  </si>
  <si>
    <t>IR 46 0190 0000 0010 0631 0760 03</t>
  </si>
  <si>
    <t>IR30 0550 0215 8000 5952 6060 01</t>
  </si>
  <si>
    <t>IR50 0550 0153 7010 6858 2700 01</t>
  </si>
  <si>
    <t>IR05 0550 0215 8000 5942 5330 01</t>
  </si>
  <si>
    <t>IR93 0550 0215 7010 7002 5030 01</t>
  </si>
  <si>
    <t xml:space="preserve">تاریخ صدور چک </t>
  </si>
  <si>
    <t xml:space="preserve">بابت پرداخت بخشی از حقوق خردادماه آقای شش دهی (واریز به حساب آقای مشایخی) </t>
  </si>
  <si>
    <t xml:space="preserve">بابت تسویه حقوق خردادماه آقای علی اکبر شش دهی </t>
  </si>
  <si>
    <t xml:space="preserve"> علی اکبر شش دهی</t>
  </si>
  <si>
    <t>شرکت هماهنگ دریای پارس</t>
  </si>
  <si>
    <t xml:space="preserve">A105-بابت تسویه قبل از ارزش افزوده پ ف 601 'حسین جبلی </t>
  </si>
  <si>
    <t xml:space="preserve">بابت پرداخت هزینه دموراژکانتینر (بارنامه ش BGVJEABND به وزن 2.392/690 کیلوگرم پ رزین افلاک نوین) شرکت هماهنگ دریای پارس </t>
  </si>
  <si>
    <t>چک مستقیم رباط به بانک 1404/04/30</t>
  </si>
  <si>
    <t>موسسه حسابرسی و خدمات مدیریت سامان پندار</t>
  </si>
  <si>
    <t>تسلا ایده اطلس تجارت</t>
  </si>
  <si>
    <t>فروشگاه سورین</t>
  </si>
  <si>
    <t>سازمان امور مالیاتی کشور</t>
  </si>
  <si>
    <t>آینده نگاران (آیکو)</t>
  </si>
  <si>
    <t>سازمان تامین اجتماعی</t>
  </si>
  <si>
    <t>بابت 50% پیش پرداخت قرارداد حسابرسی مالی سال 1403</t>
  </si>
  <si>
    <t>بابت پرداخت پیش فاکتور شماره TKR372941 خرید و نصب بانک خازنی اتوماتیک  و... جهت ساختمان دفترمرکزی</t>
  </si>
  <si>
    <t xml:space="preserve">بابت پرداخت مالیات حقوق خرداد ماه پرسنل سایت و دفترمرکزی </t>
  </si>
  <si>
    <t>بابت پرداخت پیش فاکتور 126981_0_پ03  تمدید امنیت ارتباط سرویس ایمیل و دامین اصلی اینترنت شرکت</t>
  </si>
  <si>
    <t>بابت پرداخت قبض 0253310006 ش بدهی 4048857201  جریمه دیرکرد پرداخت لیست بیمه اردیبهشت ماه 1404</t>
  </si>
  <si>
    <t>مانده حساب آدیش</t>
  </si>
  <si>
    <t>IR59  0570  0205  1101  0445  1070  01</t>
  </si>
  <si>
    <t>IR13  0540  1202  2010  0786  5796  05</t>
  </si>
  <si>
    <t>IR10  0120  0000  0000  0735  3453  73</t>
  </si>
  <si>
    <t>شناسه 212001073110202000042655246286</t>
  </si>
  <si>
    <t>IR90  0560  0816  8100  1066  5860  01</t>
  </si>
  <si>
    <t>شناسه 02500404008857254</t>
  </si>
  <si>
    <t>مانده چک که بحساب آقای مشایخی واریز میگردد.</t>
  </si>
  <si>
    <t>چک مستقیم رباط به بانک 1404/04/31</t>
  </si>
  <si>
    <t>1404/04/31</t>
  </si>
  <si>
    <t>بابت پرداخت فاکتور شماره 58 (به جز هزینه نصب) خرید منبع آب و لوازم جانبی جهت ساختمان دفترمرکزی</t>
  </si>
  <si>
    <t>لغو شد</t>
  </si>
  <si>
    <t>طی چک 365590 پرداخت شد</t>
  </si>
  <si>
    <t>مطابق لیست پیوست(دانش مهرلردگان)</t>
  </si>
  <si>
    <t>مطابق لیست پیوست(جهانبین نصب پایدار)</t>
  </si>
  <si>
    <t>1404/05/01</t>
  </si>
  <si>
    <t>فرهاد حجاری زاده</t>
  </si>
  <si>
    <t>آبرسانی خلیج فارس</t>
  </si>
  <si>
    <t>آپامه منشور تجارت</t>
  </si>
  <si>
    <t>خبرگان بین الملل</t>
  </si>
  <si>
    <t>ارج ترابر</t>
  </si>
  <si>
    <t>هیلداسیر</t>
  </si>
  <si>
    <t>آقایان تشخیصی + کرمی + صفری</t>
  </si>
  <si>
    <t>خانم مرضیه هدایتی-سیراف بتن جنوب</t>
  </si>
  <si>
    <t>سیده ناهید جعفری</t>
  </si>
  <si>
    <t>نوسازی نور صنعت طواف</t>
  </si>
  <si>
    <t>آدیش</t>
  </si>
  <si>
    <t>فرهاد حجاری زاده-اجاره اسفند 1403</t>
  </si>
  <si>
    <t>آبرسانی خلیج فارس-فروردین 1404 _ شناسه واریز 77784080016191</t>
  </si>
  <si>
    <t>آپامه منشور تجارت-تسویه قبل از مالیات ارزش افزوده پ ف 200792 خرید اسکنر</t>
  </si>
  <si>
    <t>موسسه حسابرسی و خدمات مدیریت سامان پندار _ بابت 50% پیش پرداخت قرارداد حسابرسی مالی سال 1403</t>
  </si>
  <si>
    <t>خبرگان بین الملل-بابت تسویه 6 فقره ص و بهمن و اسفند و اردیبهشت به ش ص و 66799،66801،66802،66805،66724،66725</t>
  </si>
  <si>
    <t>ارج ترابر-انبارداری و ترخیص دیباکو</t>
  </si>
  <si>
    <t>هیلداسیر _ خرید بلیط رفت و برگشت آقای محمدپور(تهران_یزد_تهران04.23 و ...)</t>
  </si>
  <si>
    <t>شارژ تنخواه کارگاه</t>
  </si>
  <si>
    <t>سیراف بتن جنوب ف 60</t>
  </si>
  <si>
    <t>سیده ناهید جعفری-خرید 1000 تن سیمان فله-پ ف 1404/03/18</t>
  </si>
  <si>
    <t>بابت تسویه 2 فقره فاکتور 404030301 و 404030302 تعمیرات موتور گیربکس</t>
  </si>
  <si>
    <t>وام مهرداد زراعتی</t>
  </si>
  <si>
    <t>مانده چک</t>
  </si>
  <si>
    <t>جمع سپهر مولد _ بابت علی الحساب قرارداد فیمابین</t>
  </si>
  <si>
    <t>IR 69 0530 0000 0020 1440 7276 04</t>
  </si>
  <si>
    <t>IR94 0120 0000 0000 6567 9607 48</t>
  </si>
  <si>
    <t>IR94 0570 0209 8802 4113 6571 01</t>
  </si>
  <si>
    <t>IR59 0570 0205 1101 0445 1070 01</t>
  </si>
  <si>
    <t>IR59 0120 0200 0000 9558 4555 40</t>
  </si>
  <si>
    <t>IR35 0170 0000 0010 5296 7320 03</t>
  </si>
  <si>
    <t>IR13 0540 1202 2010 0786 5796 05</t>
  </si>
  <si>
    <t>IR10 0120 0000 0000 0735 3453 73</t>
  </si>
  <si>
    <t>IR 43 0150 0002 5264 4168 3808 31</t>
  </si>
  <si>
    <t>IR 89 0120 0100 0000 1800 8071 18</t>
  </si>
  <si>
    <t>IR72 0130 1000 0000 0181 2367 46</t>
  </si>
  <si>
    <t>1404/05/05</t>
  </si>
  <si>
    <t>آدیش جنوبی _ بانک تجارت شعبه مستقل مرکزی</t>
  </si>
  <si>
    <t>تامین 1 در هزار هزینه کارشناسی تسهیلات از بانک تجارت شعبه مستقل مرکزی</t>
  </si>
  <si>
    <t>شناسه 229001073110105000042742934855</t>
  </si>
  <si>
    <t>چک رباط ش 365597 مستقیم رباط به بانک 1404/05/04 به مبلغ 30.000.000.000 ریال</t>
  </si>
  <si>
    <t>چک رباط ش 365593 مستقیم رباط به بانک 1404/05/04 به مبلغ 200.000.000.000 ریال</t>
  </si>
  <si>
    <t>چک  رباط ش 365592 مستقیم رباط به بانک 1404/05/01</t>
  </si>
  <si>
    <t>چک رباط ش 365591 مستقیم رباط به بانک 1404/05/01</t>
  </si>
  <si>
    <t>چک رباط ش 365590 مستقیم رباط به بانک 1404/04/31</t>
  </si>
  <si>
    <t>پرداخت حقوق خرداد 1404</t>
  </si>
  <si>
    <t>تامین موجودی</t>
  </si>
  <si>
    <t>آقای مهدی مشایخی جهت برگشت قرض الحسنه (ح.خ سایت</t>
  </si>
  <si>
    <t>بیمه آسیا</t>
  </si>
  <si>
    <t>بانک تجارت-شرکت پالایش میعانات گازی آدیش جنوبی</t>
  </si>
  <si>
    <t>پرسنل سایت</t>
  </si>
  <si>
    <t>IR71 0130 1000 0000 7600 7600 71</t>
  </si>
  <si>
    <t>شناسه 208001073110105000042743695413</t>
  </si>
  <si>
    <t>IR30 0120 0000 0000 5514 2956 17</t>
  </si>
  <si>
    <t>IR08 0120 0200 0000 8568 0957 70</t>
  </si>
  <si>
    <t>IR63 0120 0200 0000 8758 0870 31</t>
  </si>
  <si>
    <t>میثم خسروی پور (گمرک)</t>
  </si>
  <si>
    <t>علی عباسی (گمرک)</t>
  </si>
  <si>
    <t>آذرنوش غلامی (گمرک)</t>
  </si>
  <si>
    <t>1404/05/07</t>
  </si>
  <si>
    <t>چک رباط ش 365598 مستقیم رباط به بانک 1404/05/07 به مبلغ 70.000.000.000 ریال</t>
  </si>
  <si>
    <t>نشا گستر پردیس</t>
  </si>
  <si>
    <t>اعلام شماره حساب جدید</t>
  </si>
  <si>
    <t>IR16 0130 1000 0000 0325  4342  68</t>
  </si>
  <si>
    <t>325  4342  68</t>
  </si>
  <si>
    <t>بانک رفاه_نشا گستر پردیس</t>
  </si>
  <si>
    <t>1404/05/21</t>
  </si>
  <si>
    <t>محسن صفائی فراهانی-پریسا صفائی</t>
  </si>
  <si>
    <t>امیرعباس ایماغیان</t>
  </si>
  <si>
    <t>محمود بخشی</t>
  </si>
  <si>
    <t>محمد کشاورز باحقیقت</t>
  </si>
  <si>
    <t>محمدحسین پورحسن</t>
  </si>
  <si>
    <t>مسعود رعدی</t>
  </si>
  <si>
    <t>محسن صفائی فراهانی-علی مولوی نژاد</t>
  </si>
  <si>
    <t>پترویل آریا</t>
  </si>
  <si>
    <t>طرح و ساخت نگر اندیش</t>
  </si>
  <si>
    <t>فناوران آرتاویل انرژی</t>
  </si>
  <si>
    <t>پویاگستر آرتا صنعت</t>
  </si>
  <si>
    <t>مهندسین مشاور پی کاو</t>
  </si>
  <si>
    <t>خبرگان بین المللی تهران</t>
  </si>
  <si>
    <t>حسینعلی جبلی (فروشگاهA105)</t>
  </si>
  <si>
    <t>ریخته گری برناگداز</t>
  </si>
  <si>
    <t>رستم فرودیان (رویکو)</t>
  </si>
  <si>
    <t>عصر ارتباطات آکال</t>
  </si>
  <si>
    <t>نکا نوین</t>
  </si>
  <si>
    <t>سعید افشار (بازرگانی پارس)</t>
  </si>
  <si>
    <t>هماهنگ دریای پارس</t>
  </si>
  <si>
    <t>رضا حیدر خانی (خدمات فنی تکنو مهر)</t>
  </si>
  <si>
    <t xml:space="preserve">تابان راه بندر </t>
  </si>
  <si>
    <t>کاظم بلوچی</t>
  </si>
  <si>
    <t>محمد علی مرادی</t>
  </si>
  <si>
    <t>راهکار برتر آراد پایا</t>
  </si>
  <si>
    <t>سهراب محمدی ده چشمه (برق و صنعت طاها)</t>
  </si>
  <si>
    <t>شرکت نیتا شبکه فن آوا</t>
  </si>
  <si>
    <t>ناصر خلیلی (فروشگاه مرکزی دلند الکتریک)</t>
  </si>
  <si>
    <t>گسترش ارتباطات داتک</t>
  </si>
  <si>
    <t>پژمان روحانی (پولاد پیچ سوپلای)</t>
  </si>
  <si>
    <t>علی باقری (ایران پیچ)</t>
  </si>
  <si>
    <t>بهزاد مزرعه فراهانی</t>
  </si>
  <si>
    <t>عباس کریمی زاده(مصالح ساختمانی اعتماد)</t>
  </si>
  <si>
    <t>پیشگامان فناوری اطلاعات و ارتباطات جنوب</t>
  </si>
  <si>
    <t>امید دانشور(نوین چاپ)</t>
  </si>
  <si>
    <t>محبوبه مشهور</t>
  </si>
  <si>
    <t>فرداد تهویه فنی شاهرخی</t>
  </si>
  <si>
    <t xml:space="preserve">بیمه آسیا </t>
  </si>
  <si>
    <t>حسن نجاری</t>
  </si>
  <si>
    <t>کرمی_تشخیصی_صفری</t>
  </si>
  <si>
    <t>محمد کشاورز</t>
  </si>
  <si>
    <t>مجید محبوبی</t>
  </si>
  <si>
    <t>پالایش میعانات گازی آدیش جنوبی</t>
  </si>
  <si>
    <t>تنخواه</t>
  </si>
  <si>
    <t>برگشت قرض الحسنه(ح.تیر 1404)</t>
  </si>
  <si>
    <t>پرداخت حقوق تیرماه 1404</t>
  </si>
  <si>
    <t>بابت پرداخت تسویه قسط 5 بیمه تمام خطر الحاقیه 4 (سر رسید 1404/01/01)</t>
  </si>
  <si>
    <t>بابت پرداخت تسویه قسط 6 بیمه تمام خطر الحاقیه 4 (سر رسید 1404/02/01)</t>
  </si>
  <si>
    <t>بابت پرداخت تسویه قسط 7 بیمه تمام خطر الحاقیه 5 (سر رسید 1404/03/01)</t>
  </si>
  <si>
    <t>بابت پرداخت بخشی از پیش فاکتور 04H0011 (قبل از VAT) و درخواست E-Req-IN-0010 خرید تیوب های ابزار دقیق</t>
  </si>
  <si>
    <t>بابت پیش پرداخت تهیه گزارشات ماهانه پیشرفت طرح احداث پالایشگاه ق 1-337</t>
  </si>
  <si>
    <t>بابت پرداخت نهایی فاکتور ش 464 تا 467 پکینگ -SACR-PL-FAE-185-0001و درخواست ADSH-P-PO-GE-185 خرید Rigid Struts</t>
  </si>
  <si>
    <t>بابت پرداخت 4 فقره صورتحساب شامل پرداخت نهایی فاکتور ش 963درخواستSACR-PI-0318-AG خرید چسب و پرایمر UPVC _ تسویه قبل از VATپیش ف 687 درخواست SRQ-ME-0184 خرید Perssure Switch - پرداخت VAT ف 608 درخواست SRQ-EL-0134  خرید متریال خط هوا ابزار دقیق _ تسویه نهایی ف 874 درخواست SRQ-GEN-0009A خرید Gasket&amp;Valve (پویاگستر آرتا صنعت)</t>
  </si>
  <si>
    <t>بابت تسویه ص و ش 72 ق 005 دوره انجام کار خردادماه 1404 _استقرار آزمایشگاه محلی جهت کنترل عملیات خاکی و بتنی (مهندسی مشاور پی کاو)</t>
  </si>
  <si>
    <t>بابت تسویه ص و ش 66618 ق 015 دوره انجام کار اردیبهشت ماه 1404 _خدمات مشاوره کنترل کیفیت و بازرسی فنی شخص ثالث (خبرگان بین الملل)</t>
  </si>
  <si>
    <t>بابت تسویه قبل از VAT پیش فاکتور 0218 و درخواست SRQ-PI-0334-AG خرید متریال خطوط جدید CDU&amp;LPT (حسینعلی جبلی (فروشگاهA105))</t>
  </si>
  <si>
    <t>بابت تسویه کامل پیش فاکتور 404011701-2 و درخواست SRQ-EL-0027 خرید اقلام کاتدیک خط آب ورودی پالایشگاه (ریخته گری برناگداز)</t>
  </si>
  <si>
    <t xml:space="preserve">بابت تسویه کامل پیش فاکتور 0615 و درخواست SRQ-PI-0340-AG خرید متریال گالوانیزه جهت لاینهای هوا (حسینعلی جبلی (فروشگاهA105)) </t>
  </si>
  <si>
    <t>بابت تسویه ص و ش 61 ق 014 دوره انجام کار فروردین ماه 1404 _فروش مصالح (خانم مرضیه هدایتی-سیراف بتن جنوب)</t>
  </si>
  <si>
    <t>بابت تسویه خرید یک دستگاه فتوکپی مدل ریکو 2501 طی پیش فاکتور مورخ 1404/05/14 (رستم فرودیان (رویکو))</t>
  </si>
  <si>
    <t>بابت تسویه خرید دو عدد هارد سرور 15Kجهت سایت طی پیش فاکتور شماره 140405201 مورخ 1404/05/20 (عصر ارتباطات آکال)</t>
  </si>
  <si>
    <t>بابت علی الحساب پیش فاکتور 0403 درخواست ADSH-P-PO-GE-119 خرید Shutter for MV Pane (نکا نوین)</t>
  </si>
  <si>
    <t>بابت تسویه نهایی فاکتور ش 27449 و درخواست SRQ-PL-0312-UG خرید رزین،کبالتف کاتالیست و الیاف حصیری  (سعید افشار (بازرگانی پارس))</t>
  </si>
  <si>
    <t>بابت تسویه نهایی فاکتور ش 27437-26007-27439 خرید اکسپنشن بولت و خرید امپر متر خرید قفل لولا و ... (سعید افشار (بازرگانی پارس))</t>
  </si>
  <si>
    <t>بابت تسویه نهایی فاکتور ش 27446-26012 خرید سم سمیران  (سعید افشار (بازرگانی پارس))</t>
  </si>
  <si>
    <t>بابت تسویه نهایی فاکتور ش 27438-26004-27440 خرید قفل در پنل چیلر و ...  (سعید افشار (بازرگانی پارس))</t>
  </si>
  <si>
    <t>بابت پرداخت مالیات حقوق تیرماه مطابق قبض پیوست</t>
  </si>
  <si>
    <t>بابت هزینه دموراژ محموله رزین به وزن 2392 کیلوگرم به شماره ثبت سفارش 67771089 از ایتالیا به شماره  BR/RE-A/2612/24  با VAT (هماهنگ دریای پارس)</t>
  </si>
  <si>
    <t>بابت پرداخت خرید لوازم داکت کشی و لوله کشی و راه اندازی مجدد انتقال 2 عدد کمپرسور کولر گازی از طبقه دوم شرقی به پشت بام شرکت طی فاکتور 914 (رضا حیدر خانی (خدمات فنی تکنو مهر))</t>
  </si>
  <si>
    <t>بابت پرداخت هزینه حمل محموله SIGHT GLASS شرکت دیباکو ق 149</t>
  </si>
  <si>
    <t>بابت تسویه قبل از VAT پ ف 6869 و درخواست SRQ-PI-0287-AG خرید گسگت منجیت دار (حسینعلی جبلی (فروشگاهA105))</t>
  </si>
  <si>
    <t>بابت تسویه نهایی فاکتور ش 0685 خرید آب پاشی سایت (کاظم بلوچی)</t>
  </si>
  <si>
    <t>بابت تسویه نهایی خرید خدمات رفع پانچ ایستگاه گاز طی صورتجسله پیوست (محمد علی مرادی)</t>
  </si>
  <si>
    <t>بابت تسویه ص و ش 5465 ق 0460 دوره انجام کار تیر ماه _خدمات نگهداری و پشتیبانی سیستم اطلاعات مدیریت (راهکار برتر آراد پایا)</t>
  </si>
  <si>
    <t>بابت پرداخت نهایی ف ش 251187 و درخواستSRQ-EL-0173  خرید Handy Cap with primer (سهراب محمدی ده چشمه (برق و صنعت طاها))</t>
  </si>
  <si>
    <t>بابت پرداخت هزینه خرید کارت و باطری سرور دوربین های سایت طی ف ش 921 با 10% مالیات بر ارزش افزوده (شرکت نیتا شبکه فن آوا)</t>
  </si>
  <si>
    <t>بابت تسویه کامل پ ف 1143 و درخواست SRQ-GEN-0013-Misc خرید کلید و پریز و سوکت (ناصر خلیلی (فروشگاه مرکزی دلند الکتریک))</t>
  </si>
  <si>
    <t>بابت تسویه نهایی ف ش 250984،85 درخواست SRQ-EL-0163 خرید تگ فلزی کابل (سهراب محمدی ده چشمه (برق و صنعت طاها))</t>
  </si>
  <si>
    <t>بابت تسویه ص و ش 5760072 ق 221/7279 دوره انجام کار 1404/04/20 الی 1404/07/19 _فروش پهنای باند اختصاصی (گسترش ارتباطات داتک)</t>
  </si>
  <si>
    <t>بابت پرداخت VAT فاکتوز 713 خرید لوله پلی اتیلن شیاردار (نشا گستر پردیس)</t>
  </si>
  <si>
    <t>بابت پرداخت نهایی ف ش 13670 درخواست SRQ-CV-0618  خرید اکسپنشن بولت  (پژمان روحانی (پولاد پیچ سوپلای))</t>
  </si>
  <si>
    <t>بابت تسویه نهایی ف 191 درخواست 0185-SRQ-MEخرید شیم پلیت (علی باقری (ایران پیچ))</t>
  </si>
  <si>
    <t>بابت پرداخت خرید لوازم جهت پمپ و مخرن ساختمان شرکت (بهزاد مزرعه فراهانی)</t>
  </si>
  <si>
    <t>بابت تسویه نهایی ف ش 2544 درخواست SRQ-CV-0619 خرید 50 کیسه سیمان (عباس کریمی زاده(مصالح ساختمانی اعتماد))</t>
  </si>
  <si>
    <t>بابت تسویه نهایی فاکتور ش 530 درخواست SRQ-PI-0303-AG خرید لوله و اتصالات (پترویل آریا)</t>
  </si>
  <si>
    <t xml:space="preserve">بابت تسویه ص و ش 7-50956  ق 1176/1403ص /دوره انجام کار تیرماه 1404 (پیشگامان فناوری اطلاعات و ارتباطات جنوب)  </t>
  </si>
  <si>
    <t>بابت پرداخت نهایی ف ش 251218 درخواست SRQ-EL-0167 خرید ترمینال ریلی و شیشه ای (سهراب محمدی ده چشمه (برق و صنعت طاها))</t>
  </si>
  <si>
    <t>بابت تسویه قبل از VAT پ ف 7632 درخواست SRQ-PI-0287-AGگسگت منجیت دار )حسینعلی جبلی (فروشگاهA105)(</t>
  </si>
  <si>
    <t>بابت تسویه نهایی ف ش 14639 و 14640 درخواست SRQ-EL-0163 خرید حکاکی لیزری)امید دانشور(نوین چاپ)(</t>
  </si>
  <si>
    <t>بابت پرداخت هزینه صدور گواهی مبدا محموله کنترل پنل  (محبوبه مشهور)</t>
  </si>
  <si>
    <t>بابت پرداخت نهایی ف ش 1350 و 1349 درخواست 0017 SRQ-HV-خرید دمپر (فرداد تهویه فنی شاهرخی)</t>
  </si>
  <si>
    <t xml:space="preserve">بابت پرداخت هزینه ببیمه نامه ش 1151037/04/000114 بابت بیمه محموله شیر به وزن 581 کیلوگرم شرکت RMT ش ثبت سفلرش 67770995 از ایتالیا به ش پروفرما 02EC با 10% مالیات بر ارزش افزوده (بیمه آسیا) </t>
  </si>
  <si>
    <t xml:space="preserve">بابت پرداخت هزینه ببیمه نامه ش 1151037/04/000128 بابت بیمه محموله شیر به وزن 2392 کیلوگرم شرکت افلاک نوین ش ثبت سفارش 67771089 از ایتالیا به ش پروفرما BR/RE-a/2612/24 با 10% مالیات بر ارزش افزوده (بیمه آسیا) </t>
  </si>
  <si>
    <t>تسویه ف 104 کالای مس کاظم جابجایی،سرویس و راه اندازی مجدد کولر گازی دفتر مرکزی (واریز به حساب آقای نجاری)</t>
  </si>
  <si>
    <t>بابت شارژ 2 فقره تنخواه به ش 25 و 26 سایت آقای کرمی (کرمی_تشخیصی_صفری)</t>
  </si>
  <si>
    <t>بابت پرداخت وام قرض الحسنه</t>
  </si>
  <si>
    <t>بابت هدیه تولد متولدین تیر ماه _محمد کشاورز</t>
  </si>
  <si>
    <t>بابت هدیه تولد متولدین تیر ماه</t>
  </si>
  <si>
    <t>IR40 0550 0135 8000 0140 3720 01</t>
  </si>
  <si>
    <t>IR10 0550 0148 8000 3827 2950 01</t>
  </si>
  <si>
    <t>IR80 0550 0176 8000 6828 2930 01</t>
  </si>
  <si>
    <t>IR80 0550 0132 7010 7369 7410 01</t>
  </si>
  <si>
    <t>IR96 0550 0215 8000 7445 7650 01</t>
  </si>
  <si>
    <t>IR 71 0570 0390 8101 5792 1111 01</t>
  </si>
  <si>
    <t>IR 11 0550 0148 8500 6660 5720 01</t>
  </si>
  <si>
    <t>IR 28 0560 0870 8100 3335 2220 01</t>
  </si>
  <si>
    <t xml:space="preserve">IR 67 0120 0000 0000 9520 8472 62  </t>
  </si>
  <si>
    <t>0235117142</t>
  </si>
  <si>
    <t>IR27 0570 0266 8101 1382 0511 01</t>
  </si>
  <si>
    <t>IR 32 0570 0310 0110 1533 7000 01</t>
  </si>
  <si>
    <t>9549583730</t>
  </si>
  <si>
    <t>شناسه : 240001073110202000042847406041</t>
  </si>
  <si>
    <t>IR 12 0120 0000 0000 0033 9787 86</t>
  </si>
  <si>
    <t>IR 07 0700 0010 0022 7630 1750 01</t>
  </si>
  <si>
    <t>IR 37 0120 0100 0000 9960 9610 87</t>
  </si>
  <si>
    <t>IR 57 0120 0000 0000 8401 4438 71</t>
  </si>
  <si>
    <t>IR 51 0120 0000 0000 8329 9603 14</t>
  </si>
  <si>
    <t>IR 56 0120 0100 0000 4021 6810 09</t>
  </si>
  <si>
    <t>IR 80 0560 0869 8100 3417 3160 01</t>
  </si>
  <si>
    <t>IR 32 0550 0122 0010 0515 9100 01</t>
  </si>
  <si>
    <t>IR 32 0120 0000 0000 1786 5478 48</t>
  </si>
  <si>
    <t>5624034696</t>
  </si>
  <si>
    <t>IR 45 0120 0000 0000 8736 3864 45</t>
  </si>
  <si>
    <t>IR 39 0540 1254 8000 1772 2640 09</t>
  </si>
  <si>
    <t>IR 12 0170 0000 0021 5157 4810 06</t>
  </si>
  <si>
    <t>IR 38 0120 0000 0000 1295 9600 55</t>
  </si>
  <si>
    <t xml:space="preserve"> IR 54 0120 0000 0000 5829 4471 18</t>
  </si>
  <si>
    <t>IR 71 0550 0130 8000 4511 9550 01</t>
  </si>
  <si>
    <t>IR 13 0190 0000 0011 8570 3210 05</t>
  </si>
  <si>
    <t>IR 71 0130 1000 0000 7600 7600 71</t>
  </si>
  <si>
    <t>3511576449</t>
  </si>
  <si>
    <t>2638080845</t>
  </si>
  <si>
    <t>IR 80 0550 0176 8000 6828 2930 01</t>
  </si>
  <si>
    <t>IR 50 0550 0153 7010 6858 2700 01</t>
  </si>
  <si>
    <t>IR 16 0550 0215 8000 0097 0930 01</t>
  </si>
  <si>
    <t>چک رباط ش 365605 مستقیم رباط به بانک 1404/05/21 به مبلغ 250.000.000.000  ریال</t>
  </si>
  <si>
    <t>مالیات عملکرد قسط اول شماره قبض 0042742934855</t>
  </si>
  <si>
    <t>مالیات عملکرد قسط اول شماره قبض 0042743695413</t>
  </si>
  <si>
    <t>بیمه آسیا-بخشی از قسط 5  بیمه تمام خطر الحاقیه 4</t>
  </si>
  <si>
    <t>تنخواه آقای مشایخی</t>
  </si>
  <si>
    <t>بدهکار</t>
  </si>
  <si>
    <t>بستانکار</t>
  </si>
  <si>
    <t>1404/05/22</t>
  </si>
  <si>
    <t>واریز تنخواه به اقتصاد نوین حساب آقای مشایخی</t>
  </si>
  <si>
    <t>برداشت از حساب بابت تسویه پیش فاکتور 40520 پویا گستر آرتا صنعت (آب شیرین کن)</t>
  </si>
  <si>
    <t>برداشت از حساب بابت پرداخت هزینه دموراژ محموله سفارش 67771089 شرکت هماهنگ دریای پارس</t>
  </si>
  <si>
    <t>برداشت از حساب بابت پرداخت 8 فقره قبض برق از تاریخ 1404/03/09 الی 1404/05/06 دفتر مرکزی</t>
  </si>
  <si>
    <t>برداشت از حساب بابت پرداخت 1 فقره قبض گاز دفتر مرکزی</t>
  </si>
  <si>
    <t>1404/05/26</t>
  </si>
  <si>
    <t>1404/05/26و27</t>
  </si>
  <si>
    <t>مانده</t>
  </si>
  <si>
    <t>شرح</t>
  </si>
  <si>
    <t>1404/05/27</t>
  </si>
  <si>
    <t>برداشت از حساب بابت پرداخت 1 فقره قبض برق دفتر مرکزی</t>
  </si>
  <si>
    <t>برداشت از حساب بابت پرداخت علی الحساب قرارداد فیمابین سپهرمولد (ح.تیر ماه سهیلا وهیب)</t>
  </si>
  <si>
    <t>1404/05/28</t>
  </si>
  <si>
    <t>برداشت از حساب بابت پرداخت هزینه انبارداری محموله شیر به وزن 581 کیلوگرم شرکت RMT با VAT به شرکت روشن جام یلدا</t>
  </si>
  <si>
    <t>برداشت از حساب بابت پرداخت هزینه آزمایش به شرکت بنیاد علوم کاربردی رازی</t>
  </si>
  <si>
    <t>برداشت از حساب بابت پرداخت الباقی هزینه نصب بانک خازنی دفتر مرکزی به شرکت تسلا ایده اطلس تجارت</t>
  </si>
  <si>
    <t>1404/05/29</t>
  </si>
  <si>
    <t>1404/06/01</t>
  </si>
  <si>
    <t>برداشت از حساب بابت پرداخت هزینه ترخیص محموله تجهیزات ابزار دقیق به وزن 253 کیلوگرم شرکت APA _مسلم بهروزی نیا (ترخیص کارارن پارس)</t>
  </si>
  <si>
    <t>برداشت از حساب بابت پرداخت بیمه و مالیات تیر ماه 1404 (سپهر مولد)</t>
  </si>
  <si>
    <t>برداشت از حساب بابت پرداخت بیمه تیر ماه 1404 (آدیش)</t>
  </si>
  <si>
    <t>واریز تنخواه به حساب اقتصاد نوین حساب آقای مشایخی از محل چک  ش 365616 به تاریخ 1404/05/29 رباط</t>
  </si>
  <si>
    <t>برداشت از حساب بابت پرداخت به آقای حسین دلباز جهت انجام تسویه پیش فاکتور1143مربوط به هزینه خرید کلید و پریز از فروشگاه مرکزی دلند الکتریک (ناصر خلیلی)</t>
  </si>
  <si>
    <t xml:space="preserve">برداشت از حساب بابت شارژ تنخواه شماره 27 سایت </t>
  </si>
  <si>
    <t>برداشت از حساب بابت شارژ تنخواه سایت جهت خرید</t>
  </si>
  <si>
    <t>پرداخت به حساب فریدون شمشیری جهت مساعده</t>
  </si>
  <si>
    <t>چک رباط ش 365616 مستقیم رباط به بانک 1404/05/29 به مبلغ 30.000.000.000  ریال</t>
  </si>
  <si>
    <t>پرداختی از محل تنخواه آقای مشایخی بابت تسویه قبل از VAT پیش فاکتور 40520 و درخواست SRQ-PI-0338-AG خرید کسری UPVC آب شیرین کن -(واریزی)</t>
  </si>
  <si>
    <t>‎6,918,770,000</t>
  </si>
  <si>
    <t>IR 34 0120 0200 0000 5822 8350 58</t>
  </si>
  <si>
    <t>پرداخت مجدد بدلیل برگشت به حساب-پرداختی از محل تنخواه آقای مشایخی بابت علی الحساب قرارداد فیمابین (ح.تیرماه خانم سهیلا وهیب)-(واریزی)</t>
  </si>
  <si>
    <t>IR 18 0170 0000 0022 0934 4870 06</t>
  </si>
  <si>
    <t>پرداختی از محل تنخواه آقای مشایخی بابت پرداخت 8 فقره قبض برق دفتر مرکزی</t>
  </si>
  <si>
    <t>مطابق قبوض پیوست</t>
  </si>
  <si>
    <t>شرکت برق</t>
  </si>
  <si>
    <t>شرکت گاز</t>
  </si>
  <si>
    <t>پرداختی از محل تنخواه آقای مشایخی بابت پرداخت 1 فقره قبض گاز دفتر مرکزی</t>
  </si>
  <si>
    <t>پرداختی از محل تنخواه آقای مشایخی بابت پرداخت هزینه انبار داری محموله شیر به وزن 581 کیلوگرم شرکت RMT با احتساب VAT-(واریزی)</t>
  </si>
  <si>
    <t>روشن جام یلدا</t>
  </si>
  <si>
    <t>IR 31 0120 0000 0000 4877 4877 86</t>
  </si>
  <si>
    <t>پرداختی از محل تنخواه آقای مشایخی بابت تسویه پیش فاکتور ش TKR372941 مربوط به هزینه خرید و نصب بانک خازنی اتوماتیک آماده نصب سه فاز جهت ساختمان دفترمرکزی</t>
  </si>
  <si>
    <t>IR 13 0540 1202 2010 0786 5796 05</t>
  </si>
  <si>
    <t>پرداختی از محل تنخواه آقای مشایخی بابت پرداخت علی الحساب هزینه آزمایشهای درخواستی طی پیش فاکتور ش 13683 مورخ 1404/05/26 با احتساب VAT-(واریزی)</t>
  </si>
  <si>
    <t>بنیاد علوم کاربردی رازی</t>
  </si>
  <si>
    <t>IR 92 0540 1091 4700 892 5526 02</t>
  </si>
  <si>
    <t>پرداخت از محل تنخواه ده میلیارد ریالی مهندس مشایخی (دریافتی از محل چک ش 365605 در تاریخ 1404/05/21)</t>
  </si>
  <si>
    <t>ماشین سازی تاشا</t>
  </si>
  <si>
    <t>شاران استیل پایا</t>
  </si>
  <si>
    <t>رسام سرما پدیده پویا</t>
  </si>
  <si>
    <t>شرکت صنعتی و قالبسازی اسپارک ماشین تول (فتح ایران)</t>
  </si>
  <si>
    <t>نو اندیش پالایش جم</t>
  </si>
  <si>
    <t>آشتیان تابلو</t>
  </si>
  <si>
    <t>تجهیزات سیستم زمین</t>
  </si>
  <si>
    <t>پویا گستر آرتا صنعت</t>
  </si>
  <si>
    <t>داود باقری(بازرگانی سبلان)</t>
  </si>
  <si>
    <t>حسین جبلی(فروشگاهA105)</t>
  </si>
  <si>
    <t xml:space="preserve">بابت تسویه قاکتور 60 بدون ارزش افزوده ق 108  و پرداخت بخشی از ارزش افزوده ف 20 و 28 ق 108 </t>
  </si>
  <si>
    <t>بابت پرداخت بخشی از ف 568 خرید لوله استیل</t>
  </si>
  <si>
    <t>بابت پرداخت قسط دوم مالیات عملکرد سال 1402 (طی 2 فقره قبض) (سررسید 1404/06/01)</t>
  </si>
  <si>
    <t>بابت پرداخت 50% پ پ ق 194</t>
  </si>
  <si>
    <t>بابت تسویه قبل از ارزش افزوده ف 739 تا 741</t>
  </si>
  <si>
    <t>بابت تسویه فاکتور 7058</t>
  </si>
  <si>
    <t>بابت  تسویه قسط 7 بیمه تمام خطر الحاقیه 4 (سر رسید 1404/03/01)</t>
  </si>
  <si>
    <t>بابت تسویه خرید تابلوی فشار ضعیف ف FA/56-403  ق 164</t>
  </si>
  <si>
    <t>بابت تسویه قبل از ارزش افروده ق 186</t>
  </si>
  <si>
    <t>بابت تسویه ص و ش 73 ق ADSH-E-CO-CV-005 _دوره انجام کار تیر ماه_ استقرار آزمایشگاه محلی جهت کنترل عملیات خاکی و بتنی</t>
  </si>
  <si>
    <t>بابت تسویه ف 533 خرید فلنج</t>
  </si>
  <si>
    <t>بابت تسویه قبل از ارزش افزوده پ ف 688</t>
  </si>
  <si>
    <t>بابت تسویه ف 527 خرید یوبولت</t>
  </si>
  <si>
    <t>بابت تسویه ف 536 خرید گسگت و فلنج</t>
  </si>
  <si>
    <t>بابت پرداخت نهایی فاکتور ش 105 پکینگ SACR-PL-SLD-9000-0929 و درخواست SRQ-HV-0068 خرید پیچ،خودکار،عایق الاستومتری و ...</t>
  </si>
  <si>
    <t>بابت تسویه کامل پیش فاکتور 0619 خرید تتمه درخواست SRQ-PI-0334-Ag</t>
  </si>
  <si>
    <t>بابت تسویه ف 531 خرید کسری NHT مبین</t>
  </si>
  <si>
    <t>بابت خرید گازسنج ارزش افزوده ف 504</t>
  </si>
  <si>
    <t>IR 30 0550 0215 8000 5952 6060 01</t>
  </si>
  <si>
    <t>IR 57 0120 0000 0000 9838 5689 05</t>
  </si>
  <si>
    <t>مطابق 2 فقره قبض پیوست</t>
  </si>
  <si>
    <t>IR 61 0620 0000  0030 3434 0740 01</t>
  </si>
  <si>
    <t>IR 51 0570 0238 0110 0353 6750 01</t>
  </si>
  <si>
    <t>IR 62 0120 0000 0000 8544 4125 66</t>
  </si>
  <si>
    <t>IR 93 0150 0000 0161 6800 0203 79</t>
  </si>
  <si>
    <t>IR 93 0550 0209 0020 4115 9780 01</t>
  </si>
  <si>
    <t>1404/06/04</t>
  </si>
  <si>
    <t>بابت پرداخت هزینه تهیه گزارشات ماهانه پیشرفت طرح احداث پالایشگاه منتهی به 31  خرداد 1404 طی فاکتور شماره 894 با 10% مالیات بر ارزش افزوده</t>
  </si>
  <si>
    <t>میثم خسروی پور</t>
  </si>
  <si>
    <t>علی عباسی</t>
  </si>
  <si>
    <t>آذرنوش غلامی</t>
  </si>
  <si>
    <t>محمد حجتی</t>
  </si>
  <si>
    <t>پرداخت حقوق تیر 1404</t>
  </si>
  <si>
    <t>IR66 0550 1371 8000 7100 6000 01</t>
  </si>
  <si>
    <t>چک رباط ش 365618 مستقیم رباط به بانک 1404/06/04 به مبلغ 473.773.448.340  ریال/پاس چک تاریخ 1404/06/05</t>
  </si>
  <si>
    <t>1404/06/12</t>
  </si>
  <si>
    <t>سیم و کابل مغان</t>
  </si>
  <si>
    <t>IR 35 0120 0000 0000 0013 5569 62</t>
  </si>
  <si>
    <t>IR 37 0120 0000 0000 5154 3767 00</t>
  </si>
  <si>
    <t>اطمینان تجارت خبره</t>
  </si>
  <si>
    <t>IR 21 0150 0000 0310 1094 9707 23</t>
  </si>
  <si>
    <t>رنگین زره</t>
  </si>
  <si>
    <t>IR 11 0110 0000 0010 3904 5960 06</t>
  </si>
  <si>
    <t>برناگداز</t>
  </si>
  <si>
    <t>ندا کشاورز (تسنیم پرواز)</t>
  </si>
  <si>
    <t>IR 24 0120 0200 0000 4889 7365 60</t>
  </si>
  <si>
    <t>علی باقری(ایران پیچ)</t>
  </si>
  <si>
    <t>برق و صنعت طاها</t>
  </si>
  <si>
    <t>زهره کریما(آریا باقری برق و صنعت البرز)</t>
  </si>
  <si>
    <t>IR 85 0220 1604 0306 7802 7300 01</t>
  </si>
  <si>
    <t>مهام تجارت ابریشم</t>
  </si>
  <si>
    <t>IR 76 0660 0000 0020 6190 2950 0 9</t>
  </si>
  <si>
    <t>سامان صنعت بایا</t>
  </si>
  <si>
    <t>بابت تسویه نهایی ق 178 و درخواست SRQ-EL-0016 خرید کسری کابل</t>
  </si>
  <si>
    <t xml:space="preserve">بابت علی الحساب ق 182 و درخواست SRQ-EL-0022 خرید کابل ارت </t>
  </si>
  <si>
    <t xml:space="preserve">بابت علی الحساب پ ف 448 درخواستSACR-DE-GEN-SA-MRQ-5802 کپسولهای آتشنشانی </t>
  </si>
  <si>
    <t>بابت پرداخت 50% ف ش 248 پکینگ SACR-PL-GOG-1003-0149 خرید میلگرد 16</t>
  </si>
  <si>
    <t>پ پ بابت تسویه قبل از VAT پ ف 1467 - درخواست SRQ-PNT-0084</t>
  </si>
  <si>
    <t>تسویه قبل از VAT پ ف 1645 درخواست SRQ-PNT-0085خرید رویه پلی یورتان</t>
  </si>
  <si>
    <t>تسویه قبل از VAT پ ف 040105 درخواست SRQ-EL-0109 خرید مفصل رزینی</t>
  </si>
  <si>
    <t>بابت تسویه هزینه خرید 16 فقره بلیط هواپیما</t>
  </si>
  <si>
    <t>تسویه نهایی ف ش 200 پکینگ SACR-PL-SLD-9000-0913 درخواست SRQ-PI-0321-AG خرید Polyethylene Flange</t>
  </si>
  <si>
    <t>تسویه فاکتور های 251239-251488-250368</t>
  </si>
  <si>
    <t>تسویه نهایی ف ش 1 پکینگ SACR-PL-SLD-9000-0941 درخواست SRQ-EL-0171 خرید سیم افشان،کابلشو و ...</t>
  </si>
  <si>
    <t>تسویه نهایی ف ش 204 پکینگ SACR-PL-SLD-9000-0914 درخواست SRQ-ME-0186 خرید زنجیر نگهدارنده پین</t>
  </si>
  <si>
    <t>تسویه نهایی ف ش 27436 پکینگ SACR-PL-SLD-9000-0967 درخواست SRQ-EL-0151  خرید دستگیره درب چیلر</t>
  </si>
  <si>
    <t>تسویه VAT ف ش 5853 پکینگ SACR-PL-SLD-9000-0919 درخواست SRQ-EL-0027 خرید کاتدیک خط آب وروردی پالایشگاه</t>
  </si>
  <si>
    <t>تسویه نهایی ف ش 2744 پکینگ SACR-PL-SLD-9000-0891 درخواست SRQ-PI-0315-AG  خرید گیج 25 بار روغنی</t>
  </si>
  <si>
    <t>تسویه نهایی ف ش 962 پکینگSACR-PL-SLD-9000-0909 درخواست SRQ-PI-0318-AG خرید چسب و پرایمر UPVC</t>
  </si>
  <si>
    <t>تسویه نهایی ف ش 189 پکینگ SACR-PL-SLD-9000-0855 درخواست SRQ-HV-0063 خرید تبدیل 1/5 به 1 گالوانیزه</t>
  </si>
  <si>
    <t>شارژ تنخواه بابت خرید کولر گازی سایت</t>
  </si>
  <si>
    <t>شارژ تنخواه بابت پرداخت به پیمان حیدری (برق)</t>
  </si>
  <si>
    <t>علی الحساب قرارداد فیمابین</t>
  </si>
  <si>
    <t>تامین موجودی (مانده چک)</t>
  </si>
  <si>
    <t>چک رباط ش 365620  رباط به بانک 1404/06/05 به مبلغ 88.000.000.000  ریال/پاس چک تاریخ 1404/06/12</t>
  </si>
  <si>
    <t>چک رباط ش 365619 مستقیم رباط به بانک 1404/06/05 به مبلغ 202.290.553.611  ریال/پاس چک تاریخ 1404/06/05</t>
  </si>
  <si>
    <t>1404/06/05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</si>
</sst>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6"/>
      <name val="B Lotus"/>
      <charset val="178"/>
    </font>
    <font>
      <b/>
      <sz val="16"/>
      <color theme="1"/>
      <name val="Calibri"/>
      <family val="2"/>
      <scheme val="minor"/>
    </font>
    <font>
      <b/>
      <sz val="12"/>
      <name val="B Lotus"/>
      <charset val="178"/>
    </font>
    <font>
      <u/>
      <sz val="10"/>
      <color theme="10"/>
      <name val="Arial"/>
      <family val="2"/>
    </font>
    <font>
      <sz val="14"/>
      <name val="B Lotus"/>
      <charset val="178"/>
    </font>
    <font>
      <sz val="12"/>
      <name val="B Lotus"/>
      <charset val="178"/>
    </font>
    <font>
      <b/>
      <sz val="11"/>
      <name val="B Lotus"/>
      <charset val="178"/>
    </font>
    <font>
      <b/>
      <sz val="10"/>
      <name val="B Lotus"/>
      <charset val="178"/>
    </font>
    <font>
      <sz val="18"/>
      <name val="B Lotus"/>
      <charset val="178"/>
    </font>
    <font>
      <b/>
      <sz val="14"/>
      <name val="B Lotus"/>
      <charset val="178"/>
    </font>
    <font>
      <sz val="11"/>
      <name val="B Lotus"/>
      <charset val="178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B Lotus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</cellStyleXfs>
  <cellXfs count="108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0" borderId="10" xfId="1" applyNumberFormat="1" applyFont="1" applyFill="1" applyBorder="1" applyAlignment="1" applyProtection="1">
      <alignment horizontal="center" vertical="center" wrapText="1" shrinkToFit="1"/>
    </xf>
    <xf numFmtId="0" fontId="7" fillId="3" borderId="12" xfId="0" quotePrefix="1" applyFont="1" applyFill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38" fontId="9" fillId="0" borderId="10" xfId="1" applyNumberFormat="1" applyFont="1" applyFill="1" applyBorder="1" applyAlignment="1" applyProtection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8" fontId="5" fillId="4" borderId="10" xfId="1" applyNumberFormat="1" applyFont="1" applyFill="1" applyBorder="1" applyAlignment="1" applyProtection="1">
      <alignment horizontal="center" vertical="center" wrapText="1" shrinkToFit="1"/>
    </xf>
    <xf numFmtId="0" fontId="1" fillId="4" borderId="10" xfId="0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38" fontId="5" fillId="5" borderId="10" xfId="1" applyNumberFormat="1" applyFont="1" applyFill="1" applyBorder="1" applyAlignment="1" applyProtection="1">
      <alignment horizontal="center" vertical="center" wrapText="1" shrinkToFit="1"/>
    </xf>
    <xf numFmtId="0" fontId="1" fillId="5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right" vertical="center"/>
    </xf>
    <xf numFmtId="0" fontId="0" fillId="4" borderId="0" xfId="0" applyFill="1" applyAlignment="1">
      <alignment horizontal="right"/>
    </xf>
    <xf numFmtId="0" fontId="1" fillId="5" borderId="10" xfId="0" applyFont="1" applyFill="1" applyBorder="1" applyAlignment="1">
      <alignment horizontal="right" vertical="center"/>
    </xf>
    <xf numFmtId="38" fontId="5" fillId="4" borderId="10" xfId="1" applyNumberFormat="1" applyFont="1" applyFill="1" applyBorder="1" applyAlignment="1" applyProtection="1">
      <alignment vertical="center" wrapText="1" shrinkToFit="1"/>
    </xf>
    <xf numFmtId="0" fontId="6" fillId="4" borderId="10" xfId="0" applyFont="1" applyFill="1" applyBorder="1" applyAlignment="1">
      <alignment vertical="center"/>
    </xf>
    <xf numFmtId="38" fontId="5" fillId="2" borderId="10" xfId="1" applyNumberFormat="1" applyFont="1" applyFill="1" applyBorder="1" applyAlignment="1" applyProtection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38" fontId="5" fillId="6" borderId="10" xfId="1" applyNumberFormat="1" applyFont="1" applyFill="1" applyBorder="1" applyAlignment="1" applyProtection="1">
      <alignment horizontal="center" vertical="center" wrapText="1" shrinkToFit="1"/>
    </xf>
    <xf numFmtId="0" fontId="1" fillId="6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 shrinkToFit="1"/>
    </xf>
    <xf numFmtId="165" fontId="0" fillId="0" borderId="0" xfId="2" applyNumberFormat="1" applyFon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10" xfId="2" applyNumberFormat="1" applyFont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65" fontId="15" fillId="0" borderId="10" xfId="2" applyNumberFormat="1" applyFont="1" applyBorder="1" applyAlignment="1">
      <alignment vertical="center"/>
    </xf>
    <xf numFmtId="0" fontId="15" fillId="5" borderId="10" xfId="0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vertical="center"/>
    </xf>
    <xf numFmtId="0" fontId="15" fillId="5" borderId="10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165" fontId="15" fillId="2" borderId="10" xfId="2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center" vertical="center"/>
    </xf>
    <xf numFmtId="165" fontId="15" fillId="7" borderId="10" xfId="2" applyNumberFormat="1" applyFont="1" applyFill="1" applyBorder="1" applyAlignment="1">
      <alignment vertical="center"/>
    </xf>
    <xf numFmtId="0" fontId="15" fillId="7" borderId="10" xfId="0" applyFont="1" applyFill="1" applyBorder="1" applyAlignment="1">
      <alignment horizontal="right" vertical="center"/>
    </xf>
    <xf numFmtId="0" fontId="15" fillId="2" borderId="10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 shrinkToFit="1"/>
    </xf>
    <xf numFmtId="38" fontId="5" fillId="8" borderId="10" xfId="1" applyNumberFormat="1" applyFont="1" applyFill="1" applyBorder="1" applyAlignment="1" applyProtection="1">
      <alignment horizontal="center" vertical="center" wrapText="1" shrinkToFit="1"/>
    </xf>
    <xf numFmtId="0" fontId="1" fillId="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8" borderId="14" xfId="0" applyFont="1" applyFill="1" applyBorder="1" applyAlignment="1">
      <alignment horizontal="right" vertical="center"/>
    </xf>
    <xf numFmtId="0" fontId="1" fillId="8" borderId="15" xfId="0" applyFont="1" applyFill="1" applyBorder="1" applyAlignment="1">
      <alignment horizontal="right" vertical="center"/>
    </xf>
    <xf numFmtId="0" fontId="1" fillId="8" borderId="16" xfId="0" applyFont="1" applyFill="1" applyBorder="1" applyAlignment="1">
      <alignment horizontal="right" vertical="center"/>
    </xf>
    <xf numFmtId="0" fontId="1" fillId="8" borderId="0" xfId="0" applyFont="1" applyFill="1" applyAlignment="1">
      <alignment horizontal="right" vertical="center"/>
    </xf>
    <xf numFmtId="0" fontId="1" fillId="8" borderId="17" xfId="0" applyFont="1" applyFill="1" applyBorder="1" applyAlignment="1">
      <alignment horizontal="right" vertical="center"/>
    </xf>
    <xf numFmtId="0" fontId="1" fillId="8" borderId="18" xfId="0" applyFont="1" applyFill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  <color rgb="FF33CCFF"/>
      <color rgb="FF3399FF"/>
      <color rgb="FFF61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66F4-93BF-40E3-820C-946B0043ED33}">
  <dimension ref="A1:K183"/>
  <sheetViews>
    <sheetView rightToLeft="1" tabSelected="1" topLeftCell="A173" zoomScale="89" zoomScaleNormal="89" workbookViewId="0">
      <selection activeCell="E190" sqref="E190"/>
    </sheetView>
  </sheetViews>
  <sheetFormatPr defaultRowHeight="15" x14ac:dyDescent="0.25"/>
  <cols>
    <col min="1" max="1" width="7" customWidth="1"/>
    <col min="2" max="2" width="10.7109375" customWidth="1"/>
    <col min="3" max="3" width="44.42578125" bestFit="1" customWidth="1"/>
    <col min="4" max="4" width="53.85546875" bestFit="1" customWidth="1"/>
    <col min="5" max="5" width="22.42578125" customWidth="1"/>
    <col min="6" max="6" width="107.42578125" customWidth="1"/>
    <col min="7" max="7" width="31.85546875" customWidth="1"/>
    <col min="8" max="8" width="94.42578125" customWidth="1"/>
    <col min="11" max="11" width="20.42578125" bestFit="1" customWidth="1"/>
  </cols>
  <sheetData>
    <row r="1" spans="1:11" ht="15.75" thickBot="1" x14ac:dyDescent="0.3"/>
    <row r="2" spans="1:11" x14ac:dyDescent="0.25">
      <c r="A2" s="70" t="s">
        <v>6</v>
      </c>
      <c r="B2" s="71"/>
      <c r="C2" s="71"/>
      <c r="D2" s="71"/>
      <c r="E2" s="71"/>
      <c r="F2" s="71"/>
      <c r="G2" s="71"/>
      <c r="H2" s="72"/>
    </row>
    <row r="3" spans="1:11" ht="6" customHeight="1" x14ac:dyDescent="0.25">
      <c r="A3" s="73"/>
      <c r="B3" s="74"/>
      <c r="C3" s="74"/>
      <c r="D3" s="74"/>
      <c r="E3" s="74"/>
      <c r="F3" s="74"/>
      <c r="G3" s="74"/>
      <c r="H3" s="75"/>
    </row>
    <row r="4" spans="1:11" ht="15.75" thickBot="1" x14ac:dyDescent="0.3">
      <c r="A4" s="76"/>
      <c r="B4" s="77"/>
      <c r="C4" s="77"/>
      <c r="D4" s="77"/>
      <c r="E4" s="77"/>
      <c r="F4" s="77"/>
      <c r="G4" s="77"/>
      <c r="H4" s="78"/>
    </row>
    <row r="5" spans="1:11" ht="57" customHeight="1" thickBot="1" x14ac:dyDescent="0.3">
      <c r="A5" s="10" t="s">
        <v>0</v>
      </c>
      <c r="B5" s="1" t="s">
        <v>7</v>
      </c>
      <c r="C5" s="2" t="s">
        <v>1</v>
      </c>
      <c r="D5" s="3" t="s">
        <v>4</v>
      </c>
      <c r="E5" s="2" t="s">
        <v>3</v>
      </c>
      <c r="F5" s="4" t="s">
        <v>2</v>
      </c>
      <c r="G5" s="7" t="s">
        <v>26</v>
      </c>
      <c r="H5" s="3" t="s">
        <v>5</v>
      </c>
    </row>
    <row r="6" spans="1:11" ht="44.25" customHeight="1" x14ac:dyDescent="0.25">
      <c r="A6" s="5">
        <v>1</v>
      </c>
      <c r="B6" s="5" t="s">
        <v>20</v>
      </c>
      <c r="C6" s="5" t="s">
        <v>15</v>
      </c>
      <c r="D6" s="8" t="s">
        <v>21</v>
      </c>
      <c r="E6" s="6">
        <v>2640000000</v>
      </c>
      <c r="F6" s="11" t="s">
        <v>31</v>
      </c>
    </row>
    <row r="7" spans="1:11" ht="43.5" customHeight="1" x14ac:dyDescent="0.25">
      <c r="A7" s="5">
        <v>2</v>
      </c>
      <c r="B7" s="5" t="s">
        <v>20</v>
      </c>
      <c r="C7" s="5" t="s">
        <v>30</v>
      </c>
      <c r="D7" s="9">
        <v>220934487006</v>
      </c>
      <c r="E7" s="6">
        <v>431621713</v>
      </c>
      <c r="F7" s="11" t="s">
        <v>32</v>
      </c>
    </row>
    <row r="8" spans="1:11" ht="43.5" customHeight="1" x14ac:dyDescent="0.25">
      <c r="A8" s="5">
        <v>3</v>
      </c>
      <c r="B8" s="5" t="s">
        <v>20</v>
      </c>
      <c r="C8" s="5" t="s">
        <v>9</v>
      </c>
      <c r="D8" s="9">
        <v>333421394416</v>
      </c>
      <c r="E8" s="6">
        <v>300000000</v>
      </c>
      <c r="F8" s="11" t="s">
        <v>12</v>
      </c>
    </row>
    <row r="9" spans="1:11" ht="46.5" customHeight="1" x14ac:dyDescent="0.25">
      <c r="A9" s="5">
        <v>4</v>
      </c>
      <c r="B9" s="5" t="s">
        <v>20</v>
      </c>
      <c r="C9" s="5" t="s">
        <v>16</v>
      </c>
      <c r="D9" s="9" t="s">
        <v>22</v>
      </c>
      <c r="E9" s="6">
        <v>2210477112</v>
      </c>
      <c r="F9" s="11" t="s">
        <v>19</v>
      </c>
      <c r="G9" s="6">
        <v>13477112</v>
      </c>
      <c r="H9" s="11" t="s">
        <v>52</v>
      </c>
    </row>
    <row r="10" spans="1:11" ht="46.5" customHeight="1" x14ac:dyDescent="0.25">
      <c r="A10" s="5">
        <v>5</v>
      </c>
      <c r="B10" s="5" t="s">
        <v>20</v>
      </c>
      <c r="C10" s="5" t="s">
        <v>16</v>
      </c>
      <c r="D10" s="9" t="s">
        <v>22</v>
      </c>
      <c r="E10" s="6">
        <v>500000000</v>
      </c>
      <c r="F10" s="11" t="s">
        <v>27</v>
      </c>
    </row>
    <row r="11" spans="1:11" ht="46.5" customHeight="1" x14ac:dyDescent="0.25">
      <c r="A11" s="5">
        <v>6</v>
      </c>
      <c r="B11" s="5" t="s">
        <v>20</v>
      </c>
      <c r="C11" s="5" t="s">
        <v>29</v>
      </c>
      <c r="D11" s="9">
        <v>115311039863</v>
      </c>
      <c r="E11" s="6">
        <v>200000000</v>
      </c>
      <c r="F11" s="11" t="s">
        <v>28</v>
      </c>
    </row>
    <row r="12" spans="1:11" ht="40.5" customHeight="1" x14ac:dyDescent="0.25">
      <c r="A12" s="5">
        <v>7</v>
      </c>
      <c r="B12" s="5" t="s">
        <v>20</v>
      </c>
      <c r="C12" s="5" t="s">
        <v>17</v>
      </c>
      <c r="D12" s="8" t="s">
        <v>24</v>
      </c>
      <c r="E12" s="6">
        <v>500000000</v>
      </c>
      <c r="F12" s="11" t="s">
        <v>11</v>
      </c>
    </row>
    <row r="13" spans="1:11" ht="36" customHeight="1" x14ac:dyDescent="0.25">
      <c r="A13" s="5">
        <v>8</v>
      </c>
      <c r="B13" s="5" t="s">
        <v>20</v>
      </c>
      <c r="C13" s="5" t="s">
        <v>8</v>
      </c>
      <c r="D13" s="8" t="s">
        <v>23</v>
      </c>
      <c r="E13" s="6">
        <v>500000000</v>
      </c>
      <c r="F13" s="11" t="s">
        <v>11</v>
      </c>
    </row>
    <row r="14" spans="1:11" ht="34.5" customHeight="1" x14ac:dyDescent="0.25">
      <c r="A14" s="5">
        <v>9</v>
      </c>
      <c r="B14" s="5" t="s">
        <v>20</v>
      </c>
      <c r="C14" s="5" t="s">
        <v>18</v>
      </c>
      <c r="D14" s="8" t="s">
        <v>25</v>
      </c>
      <c r="E14" s="6">
        <v>400000000</v>
      </c>
      <c r="F14" s="11" t="s">
        <v>11</v>
      </c>
    </row>
    <row r="15" spans="1:11" ht="37.5" customHeight="1" x14ac:dyDescent="0.25">
      <c r="A15" s="5">
        <v>10</v>
      </c>
      <c r="B15" s="5" t="s">
        <v>20</v>
      </c>
      <c r="C15" s="5" t="s">
        <v>10</v>
      </c>
      <c r="D15" s="8" t="s">
        <v>14</v>
      </c>
      <c r="E15" s="6">
        <v>27317901175</v>
      </c>
      <c r="F15" s="11" t="s">
        <v>13</v>
      </c>
      <c r="G15" s="79" t="s">
        <v>33</v>
      </c>
      <c r="H15" s="79"/>
      <c r="I15" s="79"/>
      <c r="J15" s="79"/>
      <c r="K15" s="12">
        <f>SUM(K5:K14)</f>
        <v>0</v>
      </c>
    </row>
    <row r="16" spans="1:11" ht="36.75" customHeight="1" x14ac:dyDescent="0.25">
      <c r="A16" s="13">
        <v>11</v>
      </c>
      <c r="B16" s="13" t="s">
        <v>54</v>
      </c>
      <c r="C16" s="13" t="s">
        <v>34</v>
      </c>
      <c r="D16" s="16" t="s">
        <v>46</v>
      </c>
      <c r="E16" s="15">
        <v>1545000000</v>
      </c>
      <c r="F16" s="14" t="s">
        <v>40</v>
      </c>
      <c r="G16" s="22" t="s">
        <v>56</v>
      </c>
      <c r="H16" s="23"/>
      <c r="I16" s="23"/>
      <c r="J16" s="23"/>
    </row>
    <row r="17" spans="1:11" ht="36" customHeight="1" x14ac:dyDescent="0.25">
      <c r="A17" s="13">
        <v>12</v>
      </c>
      <c r="B17" s="13" t="s">
        <v>54</v>
      </c>
      <c r="C17" s="13" t="s">
        <v>35</v>
      </c>
      <c r="D17" s="17" t="s">
        <v>47</v>
      </c>
      <c r="E17" s="15">
        <v>609000000</v>
      </c>
      <c r="F17" s="14" t="s">
        <v>41</v>
      </c>
      <c r="G17" s="23"/>
      <c r="H17" s="23"/>
      <c r="I17" s="23"/>
      <c r="J17" s="23"/>
    </row>
    <row r="18" spans="1:11" ht="39.75" customHeight="1" x14ac:dyDescent="0.25">
      <c r="A18" s="13">
        <v>13</v>
      </c>
      <c r="B18" s="13" t="s">
        <v>54</v>
      </c>
      <c r="C18" s="13" t="s">
        <v>36</v>
      </c>
      <c r="D18" s="17" t="s">
        <v>48</v>
      </c>
      <c r="E18" s="15">
        <v>486047000</v>
      </c>
      <c r="F18" s="14" t="s">
        <v>55</v>
      </c>
      <c r="G18" s="23"/>
      <c r="H18" s="23"/>
      <c r="I18" s="23"/>
      <c r="J18" s="23"/>
    </row>
    <row r="19" spans="1:11" ht="35.25" customHeight="1" x14ac:dyDescent="0.25">
      <c r="A19" s="13">
        <v>14</v>
      </c>
      <c r="B19" s="13" t="s">
        <v>54</v>
      </c>
      <c r="C19" s="13" t="s">
        <v>37</v>
      </c>
      <c r="D19" s="17" t="s">
        <v>49</v>
      </c>
      <c r="E19" s="15">
        <v>321352774</v>
      </c>
      <c r="F19" s="14" t="s">
        <v>42</v>
      </c>
      <c r="G19" s="23"/>
      <c r="H19" s="23"/>
      <c r="I19" s="23"/>
      <c r="J19" s="23"/>
    </row>
    <row r="20" spans="1:11" ht="35.25" customHeight="1" x14ac:dyDescent="0.25">
      <c r="A20" s="18">
        <v>15</v>
      </c>
      <c r="B20" s="18" t="s">
        <v>54</v>
      </c>
      <c r="C20" s="18" t="s">
        <v>38</v>
      </c>
      <c r="D20" s="21" t="s">
        <v>50</v>
      </c>
      <c r="E20" s="20">
        <v>143000000</v>
      </c>
      <c r="F20" s="19" t="s">
        <v>43</v>
      </c>
      <c r="G20" s="24" t="s">
        <v>57</v>
      </c>
      <c r="H20" s="23"/>
      <c r="I20" s="23"/>
      <c r="J20" s="23"/>
    </row>
    <row r="21" spans="1:11" ht="36" customHeight="1" x14ac:dyDescent="0.25">
      <c r="A21" s="13">
        <v>16</v>
      </c>
      <c r="B21" s="13" t="s">
        <v>54</v>
      </c>
      <c r="C21" s="13" t="s">
        <v>39</v>
      </c>
      <c r="D21" s="16" t="s">
        <v>51</v>
      </c>
      <c r="E21" s="15">
        <v>20707023</v>
      </c>
      <c r="F21" s="14" t="s">
        <v>44</v>
      </c>
      <c r="G21" s="23"/>
      <c r="H21" s="23"/>
      <c r="I21" s="23"/>
      <c r="J21" s="23"/>
    </row>
    <row r="22" spans="1:11" ht="36" customHeight="1" x14ac:dyDescent="0.25">
      <c r="A22" s="13">
        <v>17</v>
      </c>
      <c r="B22" s="13" t="s">
        <v>54</v>
      </c>
      <c r="C22" s="13" t="s">
        <v>16</v>
      </c>
      <c r="D22" s="17" t="s">
        <v>22</v>
      </c>
      <c r="E22" s="15">
        <v>80943920</v>
      </c>
      <c r="F22" s="14" t="s">
        <v>45</v>
      </c>
      <c r="G22" s="25">
        <v>80943920</v>
      </c>
      <c r="H22" s="26" t="s">
        <v>52</v>
      </c>
      <c r="I22" s="23"/>
      <c r="J22" s="23"/>
    </row>
    <row r="23" spans="1:11" ht="39.75" customHeight="1" x14ac:dyDescent="0.25">
      <c r="A23" s="13">
        <v>18</v>
      </c>
      <c r="B23" s="13" t="s">
        <v>54</v>
      </c>
      <c r="C23" s="13" t="s">
        <v>10</v>
      </c>
      <c r="D23" s="16" t="s">
        <v>14</v>
      </c>
      <c r="E23" s="15">
        <v>11793949283</v>
      </c>
      <c r="F23" s="14" t="s">
        <v>13</v>
      </c>
      <c r="G23" s="80" t="s">
        <v>53</v>
      </c>
      <c r="H23" s="80"/>
      <c r="I23" s="80"/>
      <c r="J23" s="80"/>
      <c r="K23" s="12">
        <f>SUM(K15:K22)</f>
        <v>0</v>
      </c>
    </row>
    <row r="24" spans="1:11" ht="29.25" x14ac:dyDescent="0.25">
      <c r="A24" s="5">
        <v>19</v>
      </c>
      <c r="B24" s="5" t="s">
        <v>54</v>
      </c>
      <c r="C24" s="5" t="s">
        <v>38</v>
      </c>
      <c r="D24" s="8" t="s">
        <v>50</v>
      </c>
      <c r="E24" s="6">
        <v>143000000</v>
      </c>
      <c r="F24" s="11" t="s">
        <v>43</v>
      </c>
      <c r="G24" s="87" t="s">
        <v>105</v>
      </c>
      <c r="H24" s="88"/>
      <c r="I24" s="88"/>
      <c r="J24" s="88"/>
    </row>
    <row r="25" spans="1:11" ht="29.25" x14ac:dyDescent="0.25">
      <c r="A25" s="5">
        <v>20</v>
      </c>
      <c r="B25" s="5" t="s">
        <v>54</v>
      </c>
      <c r="C25" s="5" t="s">
        <v>16</v>
      </c>
      <c r="D25" s="9" t="s">
        <v>22</v>
      </c>
      <c r="E25" s="6">
        <v>20059998</v>
      </c>
      <c r="F25" s="11" t="s">
        <v>41</v>
      </c>
      <c r="G25" s="89"/>
      <c r="H25" s="90"/>
      <c r="I25" s="90"/>
      <c r="J25" s="90"/>
    </row>
    <row r="26" spans="1:11" ht="29.25" x14ac:dyDescent="0.25">
      <c r="A26" s="5">
        <v>21</v>
      </c>
      <c r="B26" s="5" t="s">
        <v>54</v>
      </c>
      <c r="C26" s="5" t="s">
        <v>10</v>
      </c>
      <c r="D26" s="8" t="s">
        <v>14</v>
      </c>
      <c r="E26" s="6">
        <v>14836940002</v>
      </c>
      <c r="F26" s="11" t="s">
        <v>13</v>
      </c>
      <c r="G26" s="91"/>
      <c r="H26" s="92"/>
      <c r="I26" s="92"/>
      <c r="J26" s="92"/>
    </row>
    <row r="27" spans="1:11" ht="29.25" x14ac:dyDescent="0.25">
      <c r="A27" s="5"/>
      <c r="B27" s="5" t="s">
        <v>60</v>
      </c>
      <c r="C27" s="5" t="s">
        <v>10</v>
      </c>
      <c r="D27" s="8" t="s">
        <v>58</v>
      </c>
      <c r="E27" s="6">
        <v>100000000000</v>
      </c>
      <c r="F27" s="11" t="s">
        <v>13</v>
      </c>
      <c r="G27" s="85" t="s">
        <v>104</v>
      </c>
      <c r="H27" s="86"/>
    </row>
    <row r="28" spans="1:11" ht="29.25" x14ac:dyDescent="0.25">
      <c r="A28" s="5"/>
      <c r="B28" s="5" t="s">
        <v>60</v>
      </c>
      <c r="C28" s="5" t="s">
        <v>10</v>
      </c>
      <c r="D28" s="8" t="s">
        <v>59</v>
      </c>
      <c r="E28" s="6">
        <v>20000000000</v>
      </c>
      <c r="F28" s="11" t="s">
        <v>13</v>
      </c>
      <c r="G28" s="85" t="s">
        <v>103</v>
      </c>
      <c r="H28" s="86"/>
    </row>
    <row r="29" spans="1:11" ht="29.25" x14ac:dyDescent="0.25">
      <c r="A29" s="5"/>
      <c r="B29" s="5" t="s">
        <v>97</v>
      </c>
      <c r="C29" s="5" t="s">
        <v>61</v>
      </c>
      <c r="D29" s="8" t="s">
        <v>86</v>
      </c>
      <c r="E29" s="6">
        <f>3681250000</f>
        <v>3681250000</v>
      </c>
      <c r="F29" s="11" t="s">
        <v>72</v>
      </c>
      <c r="G29" s="87" t="s">
        <v>102</v>
      </c>
      <c r="H29" s="93"/>
    </row>
    <row r="30" spans="1:11" ht="29.25" x14ac:dyDescent="0.25">
      <c r="A30" s="5"/>
      <c r="B30" s="5" t="s">
        <v>97</v>
      </c>
      <c r="C30" s="5" t="s">
        <v>62</v>
      </c>
      <c r="D30" s="8" t="s">
        <v>87</v>
      </c>
      <c r="E30" s="6">
        <v>3222450000</v>
      </c>
      <c r="F30" s="11" t="s">
        <v>73</v>
      </c>
      <c r="G30" s="89"/>
      <c r="H30" s="94"/>
    </row>
    <row r="31" spans="1:11" ht="29.25" x14ac:dyDescent="0.25">
      <c r="A31" s="5"/>
      <c r="B31" s="5" t="s">
        <v>97</v>
      </c>
      <c r="C31" s="5" t="s">
        <v>63</v>
      </c>
      <c r="D31" s="8" t="s">
        <v>88</v>
      </c>
      <c r="E31" s="6">
        <v>1750000000</v>
      </c>
      <c r="F31" s="11" t="s">
        <v>74</v>
      </c>
      <c r="G31" s="89"/>
      <c r="H31" s="94"/>
    </row>
    <row r="32" spans="1:11" ht="29.25" x14ac:dyDescent="0.25">
      <c r="A32" s="5"/>
      <c r="B32" s="5" t="s">
        <v>97</v>
      </c>
      <c r="C32" s="5" t="s">
        <v>34</v>
      </c>
      <c r="D32" s="8" t="s">
        <v>89</v>
      </c>
      <c r="E32" s="6">
        <v>1545000000</v>
      </c>
      <c r="F32" s="11" t="s">
        <v>75</v>
      </c>
      <c r="G32" s="89"/>
      <c r="H32" s="94"/>
    </row>
    <row r="33" spans="1:8" ht="29.25" x14ac:dyDescent="0.25">
      <c r="A33" s="5"/>
      <c r="B33" s="5" t="s">
        <v>97</v>
      </c>
      <c r="C33" s="5" t="s">
        <v>64</v>
      </c>
      <c r="D33" s="9">
        <v>377804692064</v>
      </c>
      <c r="E33" s="6">
        <f>100320000+25080000+545280525+487649250+133000000+66500000</f>
        <v>1357829775</v>
      </c>
      <c r="F33" s="11" t="s">
        <v>76</v>
      </c>
      <c r="G33" s="89"/>
      <c r="H33" s="94"/>
    </row>
    <row r="34" spans="1:8" ht="29.25" x14ac:dyDescent="0.25">
      <c r="A34" s="5"/>
      <c r="B34" s="5" t="s">
        <v>97</v>
      </c>
      <c r="C34" s="5" t="s">
        <v>65</v>
      </c>
      <c r="D34" s="8" t="s">
        <v>90</v>
      </c>
      <c r="E34" s="6">
        <v>1200000000</v>
      </c>
      <c r="F34" s="11" t="s">
        <v>77</v>
      </c>
      <c r="G34" s="89"/>
      <c r="H34" s="94"/>
    </row>
    <row r="35" spans="1:8" ht="29.25" x14ac:dyDescent="0.25">
      <c r="A35" s="5"/>
      <c r="B35" s="5" t="s">
        <v>97</v>
      </c>
      <c r="C35" s="5" t="s">
        <v>66</v>
      </c>
      <c r="D35" s="8" t="s">
        <v>91</v>
      </c>
      <c r="E35" s="6">
        <v>715626000</v>
      </c>
      <c r="F35" s="11" t="s">
        <v>78</v>
      </c>
      <c r="G35" s="89"/>
      <c r="H35" s="94"/>
    </row>
    <row r="36" spans="1:8" ht="29.25" x14ac:dyDescent="0.25">
      <c r="A36" s="5"/>
      <c r="B36" s="5" t="s">
        <v>97</v>
      </c>
      <c r="C36" s="5" t="s">
        <v>35</v>
      </c>
      <c r="D36" s="8" t="s">
        <v>92</v>
      </c>
      <c r="E36" s="6">
        <v>609000000</v>
      </c>
      <c r="F36" s="11" t="s">
        <v>41</v>
      </c>
      <c r="G36" s="89"/>
      <c r="H36" s="94"/>
    </row>
    <row r="37" spans="1:8" ht="29.25" x14ac:dyDescent="0.25">
      <c r="A37" s="5"/>
      <c r="B37" s="5" t="s">
        <v>97</v>
      </c>
      <c r="C37" s="5" t="s">
        <v>36</v>
      </c>
      <c r="D37" s="8" t="s">
        <v>93</v>
      </c>
      <c r="E37" s="6">
        <v>486047000</v>
      </c>
      <c r="F37" s="11" t="s">
        <v>55</v>
      </c>
      <c r="G37" s="89"/>
      <c r="H37" s="94"/>
    </row>
    <row r="38" spans="1:8" ht="29.25" x14ac:dyDescent="0.25">
      <c r="A38" s="5"/>
      <c r="B38" s="5" t="s">
        <v>97</v>
      </c>
      <c r="C38" s="5" t="s">
        <v>37</v>
      </c>
      <c r="D38" s="8" t="s">
        <v>49</v>
      </c>
      <c r="E38" s="6">
        <v>321352774</v>
      </c>
      <c r="F38" s="11" t="s">
        <v>42</v>
      </c>
      <c r="G38" s="89"/>
      <c r="H38" s="94"/>
    </row>
    <row r="39" spans="1:8" ht="29.25" x14ac:dyDescent="0.25">
      <c r="A39" s="5"/>
      <c r="B39" s="5" t="s">
        <v>97</v>
      </c>
      <c r="C39" s="5" t="s">
        <v>67</v>
      </c>
      <c r="D39" s="8">
        <v>2638080845</v>
      </c>
      <c r="E39" s="27">
        <v>235800000</v>
      </c>
      <c r="F39" s="11" t="s">
        <v>79</v>
      </c>
      <c r="G39" s="89"/>
      <c r="H39" s="94"/>
    </row>
    <row r="40" spans="1:8" ht="29.25" x14ac:dyDescent="0.25">
      <c r="A40" s="5"/>
      <c r="B40" s="5" t="s">
        <v>97</v>
      </c>
      <c r="C40" s="5" t="s">
        <v>68</v>
      </c>
      <c r="D40" s="8" t="s">
        <v>94</v>
      </c>
      <c r="E40" s="6">
        <v>7393942500</v>
      </c>
      <c r="F40" s="11" t="s">
        <v>80</v>
      </c>
      <c r="G40" s="89"/>
      <c r="H40" s="94"/>
    </row>
    <row r="41" spans="1:8" ht="29.25" x14ac:dyDescent="0.25">
      <c r="A41" s="5"/>
      <c r="B41" s="5" t="s">
        <v>97</v>
      </c>
      <c r="C41" s="5" t="s">
        <v>69</v>
      </c>
      <c r="D41" s="8" t="s">
        <v>95</v>
      </c>
      <c r="E41" s="6">
        <v>10000000000</v>
      </c>
      <c r="F41" s="11" t="s">
        <v>81</v>
      </c>
      <c r="G41" s="89"/>
      <c r="H41" s="94"/>
    </row>
    <row r="42" spans="1:8" ht="29.25" x14ac:dyDescent="0.25">
      <c r="A42" s="5"/>
      <c r="B42" s="5" t="s">
        <v>97</v>
      </c>
      <c r="C42" s="5" t="s">
        <v>70</v>
      </c>
      <c r="D42" s="8" t="s">
        <v>96</v>
      </c>
      <c r="E42" s="6">
        <v>856731000</v>
      </c>
      <c r="F42" s="11" t="s">
        <v>82</v>
      </c>
      <c r="G42" s="89"/>
      <c r="H42" s="94"/>
    </row>
    <row r="43" spans="1:8" ht="29.25" x14ac:dyDescent="0.25">
      <c r="A43" s="5"/>
      <c r="B43" s="5" t="s">
        <v>97</v>
      </c>
      <c r="C43" s="5" t="s">
        <v>18</v>
      </c>
      <c r="D43" s="8" t="s">
        <v>25</v>
      </c>
      <c r="E43" s="6">
        <v>100000000</v>
      </c>
      <c r="F43" s="11" t="s">
        <v>83</v>
      </c>
      <c r="G43" s="89"/>
      <c r="H43" s="94"/>
    </row>
    <row r="44" spans="1:8" ht="29.25" x14ac:dyDescent="0.25">
      <c r="A44" s="5"/>
      <c r="B44" s="5" t="s">
        <v>97</v>
      </c>
      <c r="C44" s="5" t="s">
        <v>71</v>
      </c>
      <c r="D44" s="8">
        <v>306827022</v>
      </c>
      <c r="E44" s="6">
        <v>17235006</v>
      </c>
      <c r="F44" s="11" t="s">
        <v>84</v>
      </c>
      <c r="G44" s="89"/>
      <c r="H44" s="94"/>
    </row>
    <row r="45" spans="1:8" ht="29.25" x14ac:dyDescent="0.25">
      <c r="A45" s="5"/>
      <c r="B45" s="5" t="s">
        <v>97</v>
      </c>
      <c r="C45" s="5" t="s">
        <v>10</v>
      </c>
      <c r="D45" s="8" t="s">
        <v>14</v>
      </c>
      <c r="E45" s="6">
        <v>166507735945</v>
      </c>
      <c r="F45" s="11" t="s">
        <v>85</v>
      </c>
      <c r="G45" s="91"/>
      <c r="H45" s="95"/>
    </row>
    <row r="46" spans="1:8" ht="29.25" x14ac:dyDescent="0.25">
      <c r="A46" s="5"/>
      <c r="B46" s="5" t="s">
        <v>97</v>
      </c>
      <c r="C46" s="5" t="s">
        <v>98</v>
      </c>
      <c r="D46" s="8">
        <v>289041664</v>
      </c>
      <c r="E46" s="6">
        <v>15610200000</v>
      </c>
      <c r="F46" s="11" t="s">
        <v>99</v>
      </c>
      <c r="G46" s="66" t="s">
        <v>101</v>
      </c>
      <c r="H46" s="81"/>
    </row>
    <row r="47" spans="1:8" ht="29.25" x14ac:dyDescent="0.25">
      <c r="A47" s="5"/>
      <c r="B47" s="5" t="s">
        <v>97</v>
      </c>
      <c r="C47" s="5" t="s">
        <v>37</v>
      </c>
      <c r="D47" s="9" t="s">
        <v>100</v>
      </c>
      <c r="E47" s="6">
        <v>10693203887</v>
      </c>
      <c r="F47" s="11" t="s">
        <v>264</v>
      </c>
      <c r="G47" s="68"/>
      <c r="H47" s="82"/>
    </row>
    <row r="48" spans="1:8" ht="29.25" x14ac:dyDescent="0.25">
      <c r="A48" s="5"/>
      <c r="B48" s="5" t="s">
        <v>97</v>
      </c>
      <c r="C48" s="5" t="s">
        <v>71</v>
      </c>
      <c r="D48" s="8">
        <v>306827022</v>
      </c>
      <c r="E48" s="6">
        <v>17139813</v>
      </c>
      <c r="F48" s="28" t="s">
        <v>84</v>
      </c>
      <c r="G48" s="68"/>
      <c r="H48" s="82"/>
    </row>
    <row r="49" spans="1:8" ht="29.25" x14ac:dyDescent="0.25">
      <c r="A49" s="5"/>
      <c r="B49" s="5" t="s">
        <v>97</v>
      </c>
      <c r="C49" s="5" t="s">
        <v>10</v>
      </c>
      <c r="D49" s="8" t="s">
        <v>14</v>
      </c>
      <c r="E49" s="6">
        <v>3679456300</v>
      </c>
      <c r="F49" s="11" t="s">
        <v>13</v>
      </c>
      <c r="G49" s="83"/>
      <c r="H49" s="84"/>
    </row>
    <row r="50" spans="1:8" ht="29.25" x14ac:dyDescent="0.25">
      <c r="A50" s="5"/>
      <c r="B50" s="5" t="s">
        <v>120</v>
      </c>
      <c r="C50" s="5" t="s">
        <v>109</v>
      </c>
      <c r="D50" s="8" t="s">
        <v>112</v>
      </c>
      <c r="E50" s="6">
        <v>4500000000</v>
      </c>
      <c r="F50" s="11" t="s">
        <v>266</v>
      </c>
      <c r="G50" s="66" t="s">
        <v>121</v>
      </c>
      <c r="H50" s="81"/>
    </row>
    <row r="51" spans="1:8" ht="29.25" x14ac:dyDescent="0.25">
      <c r="A51" s="5"/>
      <c r="B51" s="5" t="s">
        <v>120</v>
      </c>
      <c r="C51" s="5" t="s">
        <v>37</v>
      </c>
      <c r="D51" s="8" t="s">
        <v>113</v>
      </c>
      <c r="E51" s="6">
        <v>7800089952</v>
      </c>
      <c r="F51" s="11" t="s">
        <v>265</v>
      </c>
      <c r="G51" s="68"/>
      <c r="H51" s="82"/>
    </row>
    <row r="52" spans="1:8" ht="29.25" x14ac:dyDescent="0.25">
      <c r="A52" s="5"/>
      <c r="B52" s="5" t="s">
        <v>120</v>
      </c>
      <c r="C52" s="5" t="s">
        <v>117</v>
      </c>
      <c r="D52" s="8" t="s">
        <v>114</v>
      </c>
      <c r="E52" s="6">
        <v>572956571</v>
      </c>
      <c r="F52" s="11" t="s">
        <v>106</v>
      </c>
      <c r="G52" s="68"/>
      <c r="H52" s="82"/>
    </row>
    <row r="53" spans="1:8" ht="29.25" x14ac:dyDescent="0.25">
      <c r="A53" s="5"/>
      <c r="B53" s="5" t="s">
        <v>120</v>
      </c>
      <c r="C53" s="5" t="s">
        <v>118</v>
      </c>
      <c r="D53" s="8" t="s">
        <v>115</v>
      </c>
      <c r="E53" s="6">
        <v>568887821</v>
      </c>
      <c r="F53" s="11" t="s">
        <v>106</v>
      </c>
      <c r="G53" s="68"/>
      <c r="H53" s="82"/>
    </row>
    <row r="54" spans="1:8" ht="29.25" x14ac:dyDescent="0.25">
      <c r="A54" s="5"/>
      <c r="B54" s="5" t="s">
        <v>120</v>
      </c>
      <c r="C54" s="5" t="s">
        <v>119</v>
      </c>
      <c r="D54" s="8" t="s">
        <v>116</v>
      </c>
      <c r="E54" s="6">
        <v>569556571</v>
      </c>
      <c r="F54" s="11" t="s">
        <v>106</v>
      </c>
      <c r="G54" s="68"/>
      <c r="H54" s="82"/>
    </row>
    <row r="55" spans="1:8" ht="29.25" x14ac:dyDescent="0.25">
      <c r="A55" s="5"/>
      <c r="B55" s="5" t="s">
        <v>120</v>
      </c>
      <c r="C55" s="5" t="s">
        <v>110</v>
      </c>
      <c r="D55" s="8">
        <v>306827022</v>
      </c>
      <c r="E55" s="6">
        <v>32551656</v>
      </c>
      <c r="F55" s="11" t="s">
        <v>107</v>
      </c>
      <c r="G55" s="68"/>
      <c r="H55" s="82"/>
    </row>
    <row r="56" spans="1:8" ht="29.25" x14ac:dyDescent="0.25">
      <c r="A56" s="5"/>
      <c r="B56" s="5" t="s">
        <v>120</v>
      </c>
      <c r="C56" s="5" t="s">
        <v>111</v>
      </c>
      <c r="D56" s="8" t="s">
        <v>14</v>
      </c>
      <c r="E56" s="6">
        <v>8915747429</v>
      </c>
      <c r="F56" s="11" t="s">
        <v>108</v>
      </c>
      <c r="G56" s="68"/>
      <c r="H56" s="82"/>
    </row>
    <row r="57" spans="1:8" ht="29.25" x14ac:dyDescent="0.25">
      <c r="A57" s="5"/>
      <c r="B57" s="5" t="s">
        <v>120</v>
      </c>
      <c r="C57" s="5" t="s">
        <v>10</v>
      </c>
      <c r="D57" s="8" t="s">
        <v>14</v>
      </c>
      <c r="E57" s="6">
        <v>47040210000</v>
      </c>
      <c r="F57" s="11" t="s">
        <v>13</v>
      </c>
      <c r="G57" s="83"/>
      <c r="H57" s="84"/>
    </row>
    <row r="58" spans="1:8" ht="29.25" x14ac:dyDescent="0.25">
      <c r="A58" s="5"/>
      <c r="B58" s="29"/>
      <c r="C58" s="29" t="s">
        <v>122</v>
      </c>
      <c r="D58" s="32" t="s">
        <v>124</v>
      </c>
      <c r="E58" s="31"/>
      <c r="F58" s="30" t="s">
        <v>123</v>
      </c>
      <c r="G58" s="32" t="s">
        <v>125</v>
      </c>
      <c r="H58" s="32" t="s">
        <v>126</v>
      </c>
    </row>
    <row r="59" spans="1:8" ht="29.25" x14ac:dyDescent="0.25">
      <c r="A59" s="5"/>
      <c r="B59" s="5" t="s">
        <v>127</v>
      </c>
      <c r="C59" s="5" t="s">
        <v>16</v>
      </c>
      <c r="D59" s="8" t="s">
        <v>22</v>
      </c>
      <c r="E59" s="6">
        <v>10000000000</v>
      </c>
      <c r="F59" s="33" t="s">
        <v>171</v>
      </c>
      <c r="G59" s="66" t="s">
        <v>263</v>
      </c>
      <c r="H59" s="67"/>
    </row>
    <row r="60" spans="1:8" ht="29.25" x14ac:dyDescent="0.25">
      <c r="A60" s="5"/>
      <c r="B60" s="5" t="s">
        <v>127</v>
      </c>
      <c r="C60" s="5" t="s">
        <v>16</v>
      </c>
      <c r="D60" s="8" t="s">
        <v>22</v>
      </c>
      <c r="E60" s="6">
        <v>8913551241</v>
      </c>
      <c r="F60" s="33" t="s">
        <v>172</v>
      </c>
      <c r="G60" s="68"/>
      <c r="H60" s="69"/>
    </row>
    <row r="61" spans="1:8" ht="29.25" x14ac:dyDescent="0.25">
      <c r="A61" s="5"/>
      <c r="B61" s="5" t="s">
        <v>127</v>
      </c>
      <c r="C61" s="5" t="s">
        <v>16</v>
      </c>
      <c r="D61" s="8" t="s">
        <v>22</v>
      </c>
      <c r="E61" s="6">
        <v>3292260000</v>
      </c>
      <c r="F61" s="33" t="s">
        <v>172</v>
      </c>
      <c r="G61" s="68"/>
      <c r="H61" s="69"/>
    </row>
    <row r="62" spans="1:8" ht="29.25" x14ac:dyDescent="0.25">
      <c r="A62" s="5"/>
      <c r="B62" s="5" t="s">
        <v>127</v>
      </c>
      <c r="C62" s="5" t="s">
        <v>17</v>
      </c>
      <c r="D62" s="8" t="s">
        <v>24</v>
      </c>
      <c r="E62" s="6">
        <v>483104097</v>
      </c>
      <c r="F62" s="33" t="s">
        <v>173</v>
      </c>
      <c r="G62" s="68"/>
      <c r="H62" s="69"/>
    </row>
    <row r="63" spans="1:8" ht="29.25" x14ac:dyDescent="0.25">
      <c r="A63" s="5"/>
      <c r="B63" s="5" t="s">
        <v>127</v>
      </c>
      <c r="C63" s="5" t="s">
        <v>128</v>
      </c>
      <c r="D63" s="8" t="s">
        <v>226</v>
      </c>
      <c r="E63" s="6">
        <v>172943776</v>
      </c>
      <c r="F63" s="33" t="s">
        <v>173</v>
      </c>
      <c r="G63" s="68"/>
      <c r="H63" s="69"/>
    </row>
    <row r="64" spans="1:8" ht="29.25" x14ac:dyDescent="0.25">
      <c r="A64" s="5"/>
      <c r="B64" s="5" t="s">
        <v>127</v>
      </c>
      <c r="C64" s="5" t="s">
        <v>129</v>
      </c>
      <c r="D64" s="8" t="s">
        <v>227</v>
      </c>
      <c r="E64" s="6">
        <v>682194652</v>
      </c>
      <c r="F64" s="33" t="s">
        <v>173</v>
      </c>
      <c r="G64" s="68"/>
      <c r="H64" s="69"/>
    </row>
    <row r="65" spans="1:8" ht="29.25" x14ac:dyDescent="0.25">
      <c r="A65" s="5"/>
      <c r="B65" s="5" t="s">
        <v>127</v>
      </c>
      <c r="C65" s="5" t="s">
        <v>130</v>
      </c>
      <c r="D65" s="8" t="s">
        <v>228</v>
      </c>
      <c r="E65" s="6">
        <v>303531480</v>
      </c>
      <c r="F65" s="33" t="s">
        <v>173</v>
      </c>
      <c r="G65" s="68"/>
      <c r="H65" s="69"/>
    </row>
    <row r="66" spans="1:8" ht="29.25" x14ac:dyDescent="0.25">
      <c r="A66" s="5"/>
      <c r="B66" s="5" t="s">
        <v>127</v>
      </c>
      <c r="C66" s="5" t="s">
        <v>18</v>
      </c>
      <c r="D66" s="8" t="s">
        <v>25</v>
      </c>
      <c r="E66" s="6">
        <v>212113042</v>
      </c>
      <c r="F66" s="33" t="s">
        <v>173</v>
      </c>
      <c r="G66" s="68"/>
      <c r="H66" s="69"/>
    </row>
    <row r="67" spans="1:8" ht="29.25" x14ac:dyDescent="0.25">
      <c r="A67" s="5"/>
      <c r="B67" s="5" t="s">
        <v>127</v>
      </c>
      <c r="C67" s="5" t="s">
        <v>131</v>
      </c>
      <c r="D67" s="8" t="s">
        <v>23</v>
      </c>
      <c r="E67" s="6">
        <v>427322057</v>
      </c>
      <c r="F67" s="33" t="s">
        <v>173</v>
      </c>
      <c r="G67" s="68"/>
      <c r="H67" s="69"/>
    </row>
    <row r="68" spans="1:8" ht="29.25" x14ac:dyDescent="0.25">
      <c r="A68" s="5"/>
      <c r="B68" s="5" t="s">
        <v>127</v>
      </c>
      <c r="C68" s="5" t="s">
        <v>132</v>
      </c>
      <c r="D68" s="8" t="s">
        <v>229</v>
      </c>
      <c r="E68" s="6">
        <v>368513960</v>
      </c>
      <c r="F68" s="33" t="s">
        <v>173</v>
      </c>
      <c r="G68" s="68"/>
      <c r="H68" s="69"/>
    </row>
    <row r="69" spans="1:8" ht="29.25" x14ac:dyDescent="0.25">
      <c r="A69" s="5"/>
      <c r="B69" s="5" t="s">
        <v>127</v>
      </c>
      <c r="C69" s="5" t="s">
        <v>133</v>
      </c>
      <c r="D69" s="8" t="s">
        <v>230</v>
      </c>
      <c r="E69" s="6">
        <v>504732262</v>
      </c>
      <c r="F69" s="33" t="s">
        <v>173</v>
      </c>
      <c r="G69" s="68"/>
      <c r="H69" s="69"/>
    </row>
    <row r="70" spans="1:8" ht="29.25" x14ac:dyDescent="0.25">
      <c r="A70" s="5"/>
      <c r="B70" s="5" t="s">
        <v>127</v>
      </c>
      <c r="C70" s="5" t="s">
        <v>134</v>
      </c>
      <c r="D70" s="8" t="s">
        <v>226</v>
      </c>
      <c r="E70" s="6">
        <v>171308075</v>
      </c>
      <c r="F70" s="33" t="s">
        <v>173</v>
      </c>
      <c r="G70" s="68"/>
      <c r="H70" s="69"/>
    </row>
    <row r="71" spans="1:8" ht="29.25" x14ac:dyDescent="0.25">
      <c r="A71" s="5"/>
      <c r="B71" s="5" t="s">
        <v>127</v>
      </c>
      <c r="C71" s="5" t="s">
        <v>109</v>
      </c>
      <c r="D71" s="8" t="s">
        <v>112</v>
      </c>
      <c r="E71" s="6">
        <v>3475256635</v>
      </c>
      <c r="F71" s="33" t="s">
        <v>174</v>
      </c>
      <c r="G71" s="68"/>
      <c r="H71" s="69"/>
    </row>
    <row r="72" spans="1:8" ht="29.25" x14ac:dyDescent="0.25">
      <c r="A72" s="5"/>
      <c r="B72" s="5" t="s">
        <v>127</v>
      </c>
      <c r="C72" s="5" t="s">
        <v>109</v>
      </c>
      <c r="D72" s="8" t="s">
        <v>112</v>
      </c>
      <c r="E72" s="6">
        <v>7975256635</v>
      </c>
      <c r="F72" s="33" t="s">
        <v>175</v>
      </c>
      <c r="G72" s="68"/>
      <c r="H72" s="69"/>
    </row>
    <row r="73" spans="1:8" ht="29.25" x14ac:dyDescent="0.25">
      <c r="A73" s="5"/>
      <c r="B73" s="5" t="s">
        <v>127</v>
      </c>
      <c r="C73" s="5" t="s">
        <v>109</v>
      </c>
      <c r="D73" s="8" t="s">
        <v>112</v>
      </c>
      <c r="E73" s="6">
        <v>4846556444</v>
      </c>
      <c r="F73" s="33" t="s">
        <v>176</v>
      </c>
      <c r="G73" s="68"/>
      <c r="H73" s="69"/>
    </row>
    <row r="74" spans="1:8" ht="29.25" customHeight="1" x14ac:dyDescent="0.25">
      <c r="A74" s="5"/>
      <c r="B74" s="5" t="s">
        <v>127</v>
      </c>
      <c r="C74" s="5" t="s">
        <v>135</v>
      </c>
      <c r="D74" s="8" t="s">
        <v>231</v>
      </c>
      <c r="E74" s="6">
        <v>4000000000</v>
      </c>
      <c r="F74" s="33" t="s">
        <v>177</v>
      </c>
      <c r="G74" s="68"/>
      <c r="H74" s="69"/>
    </row>
    <row r="75" spans="1:8" ht="29.25" x14ac:dyDescent="0.25">
      <c r="A75" s="5"/>
      <c r="B75" s="5" t="s">
        <v>127</v>
      </c>
      <c r="C75" s="5" t="s">
        <v>136</v>
      </c>
      <c r="D75" s="8" t="s">
        <v>232</v>
      </c>
      <c r="E75" s="6">
        <v>2430000000</v>
      </c>
      <c r="F75" s="33" t="s">
        <v>178</v>
      </c>
      <c r="G75" s="68"/>
      <c r="H75" s="69"/>
    </row>
    <row r="76" spans="1:8" ht="29.25" customHeight="1" x14ac:dyDescent="0.25">
      <c r="A76" s="5"/>
      <c r="B76" s="5" t="s">
        <v>127</v>
      </c>
      <c r="C76" s="5" t="s">
        <v>137</v>
      </c>
      <c r="D76" s="8" t="s">
        <v>233</v>
      </c>
      <c r="E76" s="6">
        <v>1913440320</v>
      </c>
      <c r="F76" s="33" t="s">
        <v>179</v>
      </c>
      <c r="G76" s="68"/>
      <c r="H76" s="69"/>
    </row>
    <row r="77" spans="1:8" ht="58.5" x14ac:dyDescent="0.25">
      <c r="A77" s="5"/>
      <c r="B77" s="5" t="s">
        <v>127</v>
      </c>
      <c r="C77" s="5" t="s">
        <v>138</v>
      </c>
      <c r="D77" s="8" t="s">
        <v>234</v>
      </c>
      <c r="E77" s="6">
        <v>1791016000</v>
      </c>
      <c r="F77" s="33" t="s">
        <v>180</v>
      </c>
      <c r="G77" s="68"/>
      <c r="H77" s="69"/>
    </row>
    <row r="78" spans="1:8" ht="29.25" customHeight="1" x14ac:dyDescent="0.25">
      <c r="A78" s="5"/>
      <c r="B78" s="5" t="s">
        <v>127</v>
      </c>
      <c r="C78" s="5" t="s">
        <v>139</v>
      </c>
      <c r="D78" s="8">
        <v>23127660</v>
      </c>
      <c r="E78" s="6">
        <v>1782083016</v>
      </c>
      <c r="F78" s="33" t="s">
        <v>181</v>
      </c>
      <c r="G78" s="68"/>
      <c r="H78" s="69"/>
    </row>
    <row r="79" spans="1:8" ht="29.25" customHeight="1" x14ac:dyDescent="0.25">
      <c r="A79" s="5"/>
      <c r="B79" s="5" t="s">
        <v>127</v>
      </c>
      <c r="C79" s="5" t="s">
        <v>140</v>
      </c>
      <c r="D79" s="9">
        <v>377804692064</v>
      </c>
      <c r="E79" s="6">
        <v>1645547250</v>
      </c>
      <c r="F79" s="33" t="s">
        <v>182</v>
      </c>
      <c r="G79" s="68"/>
      <c r="H79" s="69"/>
    </row>
    <row r="80" spans="1:8" ht="29.25" customHeight="1" x14ac:dyDescent="0.25">
      <c r="A80" s="5"/>
      <c r="B80" s="5" t="s">
        <v>127</v>
      </c>
      <c r="C80" s="5" t="s">
        <v>141</v>
      </c>
      <c r="D80" s="8" t="s">
        <v>21</v>
      </c>
      <c r="E80" s="6">
        <v>1008400000</v>
      </c>
      <c r="F80" s="33" t="s">
        <v>183</v>
      </c>
      <c r="G80" s="68"/>
      <c r="H80" s="69"/>
    </row>
    <row r="81" spans="1:8" ht="29.25" customHeight="1" x14ac:dyDescent="0.25">
      <c r="A81" s="5"/>
      <c r="B81" s="5" t="s">
        <v>127</v>
      </c>
      <c r="C81" s="5" t="s">
        <v>142</v>
      </c>
      <c r="D81" s="8">
        <v>352551473</v>
      </c>
      <c r="E81" s="6">
        <v>996840000</v>
      </c>
      <c r="F81" s="33" t="s">
        <v>184</v>
      </c>
      <c r="G81" s="68"/>
      <c r="H81" s="69"/>
    </row>
    <row r="82" spans="1:8" ht="29.25" customHeight="1" x14ac:dyDescent="0.25">
      <c r="A82" s="5"/>
      <c r="B82" s="5" t="s">
        <v>127</v>
      </c>
      <c r="C82" s="5" t="s">
        <v>141</v>
      </c>
      <c r="D82" s="8" t="s">
        <v>21</v>
      </c>
      <c r="E82" s="6">
        <v>779900000</v>
      </c>
      <c r="F82" s="33" t="s">
        <v>185</v>
      </c>
      <c r="G82" s="68"/>
      <c r="H82" s="69"/>
    </row>
    <row r="83" spans="1:8" ht="29.25" customHeight="1" x14ac:dyDescent="0.25">
      <c r="A83" s="5"/>
      <c r="B83" s="5" t="s">
        <v>127</v>
      </c>
      <c r="C83" s="5" t="s">
        <v>68</v>
      </c>
      <c r="D83" s="8" t="s">
        <v>94</v>
      </c>
      <c r="E83" s="6">
        <v>694650000</v>
      </c>
      <c r="F83" s="33" t="s">
        <v>186</v>
      </c>
      <c r="G83" s="68"/>
      <c r="H83" s="69"/>
    </row>
    <row r="84" spans="1:8" ht="29.25" customHeight="1" x14ac:dyDescent="0.25">
      <c r="A84" s="5"/>
      <c r="B84" s="5" t="s">
        <v>127</v>
      </c>
      <c r="C84" s="5" t="s">
        <v>143</v>
      </c>
      <c r="D84" s="8" t="s">
        <v>235</v>
      </c>
      <c r="E84" s="6">
        <v>690000000</v>
      </c>
      <c r="F84" s="33" t="s">
        <v>187</v>
      </c>
      <c r="G84" s="68"/>
      <c r="H84" s="69"/>
    </row>
    <row r="85" spans="1:8" ht="29.25" customHeight="1" x14ac:dyDescent="0.25">
      <c r="A85" s="5"/>
      <c r="B85" s="5" t="s">
        <v>127</v>
      </c>
      <c r="C85" s="5" t="s">
        <v>144</v>
      </c>
      <c r="D85" s="8" t="s">
        <v>236</v>
      </c>
      <c r="E85" s="6">
        <v>462000000</v>
      </c>
      <c r="F85" s="33" t="s">
        <v>188</v>
      </c>
      <c r="G85" s="68"/>
      <c r="H85" s="69"/>
    </row>
    <row r="86" spans="1:8" ht="29.25" customHeight="1" x14ac:dyDescent="0.25">
      <c r="A86" s="5"/>
      <c r="B86" s="5" t="s">
        <v>127</v>
      </c>
      <c r="C86" s="5" t="s">
        <v>145</v>
      </c>
      <c r="D86" s="8" t="s">
        <v>237</v>
      </c>
      <c r="E86" s="6">
        <v>400000000</v>
      </c>
      <c r="F86" s="33" t="s">
        <v>189</v>
      </c>
      <c r="G86" s="68"/>
      <c r="H86" s="69"/>
    </row>
    <row r="87" spans="1:8" ht="29.25" customHeight="1" x14ac:dyDescent="0.25">
      <c r="A87" s="5"/>
      <c r="B87" s="5" t="s">
        <v>127</v>
      </c>
      <c r="C87" s="5" t="s">
        <v>146</v>
      </c>
      <c r="D87" s="8" t="s">
        <v>238</v>
      </c>
      <c r="E87" s="6">
        <v>382780000</v>
      </c>
      <c r="F87" s="33" t="s">
        <v>190</v>
      </c>
      <c r="G87" s="68"/>
      <c r="H87" s="69"/>
    </row>
    <row r="88" spans="1:8" ht="29.25" customHeight="1" x14ac:dyDescent="0.25">
      <c r="A88" s="5"/>
      <c r="B88" s="5" t="s">
        <v>127</v>
      </c>
      <c r="C88" s="5" t="s">
        <v>146</v>
      </c>
      <c r="D88" s="8" t="s">
        <v>238</v>
      </c>
      <c r="E88" s="6">
        <v>263600000</v>
      </c>
      <c r="F88" s="33" t="s">
        <v>191</v>
      </c>
      <c r="G88" s="68"/>
      <c r="H88" s="69"/>
    </row>
    <row r="89" spans="1:8" ht="29.25" x14ac:dyDescent="0.25">
      <c r="A89" s="5"/>
      <c r="B89" s="5" t="s">
        <v>127</v>
      </c>
      <c r="C89" s="5" t="s">
        <v>146</v>
      </c>
      <c r="D89" s="8" t="s">
        <v>238</v>
      </c>
      <c r="E89" s="6">
        <v>242900000</v>
      </c>
      <c r="F89" s="33" t="s">
        <v>192</v>
      </c>
      <c r="G89" s="68"/>
      <c r="H89" s="69"/>
    </row>
    <row r="90" spans="1:8" ht="29.25" customHeight="1" x14ac:dyDescent="0.25">
      <c r="A90" s="5"/>
      <c r="B90" s="5" t="s">
        <v>127</v>
      </c>
      <c r="C90" s="5" t="s">
        <v>146</v>
      </c>
      <c r="D90" s="8" t="s">
        <v>238</v>
      </c>
      <c r="E90" s="6">
        <v>117320000</v>
      </c>
      <c r="F90" s="33" t="s">
        <v>193</v>
      </c>
      <c r="G90" s="68"/>
      <c r="H90" s="69"/>
    </row>
    <row r="91" spans="1:8" ht="29.25" x14ac:dyDescent="0.25">
      <c r="A91" s="5"/>
      <c r="B91" s="5" t="s">
        <v>127</v>
      </c>
      <c r="C91" s="5" t="s">
        <v>37</v>
      </c>
      <c r="D91" s="8" t="s">
        <v>239</v>
      </c>
      <c r="E91" s="6">
        <v>314704994</v>
      </c>
      <c r="F91" s="33" t="s">
        <v>194</v>
      </c>
      <c r="G91" s="68"/>
      <c r="H91" s="69"/>
    </row>
    <row r="92" spans="1:8" ht="42.75" customHeight="1" x14ac:dyDescent="0.25">
      <c r="A92" s="5"/>
      <c r="B92" s="5" t="s">
        <v>127</v>
      </c>
      <c r="C92" s="5" t="s">
        <v>147</v>
      </c>
      <c r="D92" s="9">
        <v>220934487006</v>
      </c>
      <c r="E92" s="6">
        <v>312454561</v>
      </c>
      <c r="F92" s="33" t="s">
        <v>195</v>
      </c>
      <c r="G92" s="68"/>
      <c r="H92" s="69"/>
    </row>
    <row r="93" spans="1:8" ht="39" customHeight="1" x14ac:dyDescent="0.25">
      <c r="A93" s="5"/>
      <c r="B93" s="5" t="s">
        <v>127</v>
      </c>
      <c r="C93" s="5" t="s">
        <v>148</v>
      </c>
      <c r="D93" s="8" t="s">
        <v>240</v>
      </c>
      <c r="E93" s="6">
        <v>295000000</v>
      </c>
      <c r="F93" s="33" t="s">
        <v>196</v>
      </c>
      <c r="G93" s="68"/>
      <c r="H93" s="69"/>
    </row>
    <row r="94" spans="1:8" ht="29.25" customHeight="1" x14ac:dyDescent="0.25">
      <c r="A94" s="5"/>
      <c r="B94" s="5" t="s">
        <v>127</v>
      </c>
      <c r="C94" s="5" t="s">
        <v>149</v>
      </c>
      <c r="D94" s="8" t="s">
        <v>241</v>
      </c>
      <c r="E94" s="6">
        <v>291673000</v>
      </c>
      <c r="F94" s="33" t="s">
        <v>197</v>
      </c>
      <c r="G94" s="68"/>
      <c r="H94" s="69"/>
    </row>
    <row r="95" spans="1:8" ht="29.25" customHeight="1" x14ac:dyDescent="0.25">
      <c r="A95" s="5"/>
      <c r="B95" s="5" t="s">
        <v>127</v>
      </c>
      <c r="C95" s="5" t="s">
        <v>141</v>
      </c>
      <c r="D95" s="8" t="s">
        <v>21</v>
      </c>
      <c r="E95" s="6">
        <v>264000000</v>
      </c>
      <c r="F95" s="33" t="s">
        <v>198</v>
      </c>
      <c r="G95" s="68"/>
      <c r="H95" s="69"/>
    </row>
    <row r="96" spans="1:8" ht="29.25" x14ac:dyDescent="0.25">
      <c r="B96" s="5" t="s">
        <v>127</v>
      </c>
      <c r="C96" s="5" t="s">
        <v>150</v>
      </c>
      <c r="D96" s="8" t="s">
        <v>242</v>
      </c>
      <c r="E96" s="6">
        <v>216000000</v>
      </c>
      <c r="F96" s="33" t="s">
        <v>199</v>
      </c>
      <c r="G96" s="68"/>
      <c r="H96" s="69"/>
    </row>
    <row r="97" spans="2:8" ht="29.25" x14ac:dyDescent="0.25">
      <c r="B97" s="5" t="s">
        <v>127</v>
      </c>
      <c r="C97" s="5" t="s">
        <v>151</v>
      </c>
      <c r="D97" s="8" t="s">
        <v>243</v>
      </c>
      <c r="E97" s="6">
        <v>200000000</v>
      </c>
      <c r="F97" s="33" t="s">
        <v>200</v>
      </c>
      <c r="G97" s="68"/>
      <c r="H97" s="69"/>
    </row>
    <row r="98" spans="2:8" ht="26.25" customHeight="1" x14ac:dyDescent="0.25">
      <c r="B98" s="5" t="s">
        <v>127</v>
      </c>
      <c r="C98" s="5" t="s">
        <v>152</v>
      </c>
      <c r="D98" s="8" t="s">
        <v>244</v>
      </c>
      <c r="E98" s="6">
        <v>171950000</v>
      </c>
      <c r="F98" s="33" t="s">
        <v>201</v>
      </c>
      <c r="G98" s="68"/>
      <c r="H98" s="69"/>
    </row>
    <row r="99" spans="2:8" ht="26.25" customHeight="1" x14ac:dyDescent="0.25">
      <c r="B99" s="5" t="s">
        <v>127</v>
      </c>
      <c r="C99" s="5" t="s">
        <v>153</v>
      </c>
      <c r="D99" s="8" t="s">
        <v>245</v>
      </c>
      <c r="E99" s="6">
        <v>168300000</v>
      </c>
      <c r="F99" s="33" t="s">
        <v>202</v>
      </c>
      <c r="G99" s="68"/>
      <c r="H99" s="69"/>
    </row>
    <row r="100" spans="2:8" ht="26.25" customHeight="1" x14ac:dyDescent="0.25">
      <c r="B100" s="5" t="s">
        <v>127</v>
      </c>
      <c r="C100" s="5" t="s">
        <v>154</v>
      </c>
      <c r="D100" s="8" t="s">
        <v>246</v>
      </c>
      <c r="E100" s="6">
        <v>148500000</v>
      </c>
      <c r="F100" s="33" t="s">
        <v>203</v>
      </c>
      <c r="G100" s="68"/>
      <c r="H100" s="69"/>
    </row>
    <row r="101" spans="2:8" ht="26.25" customHeight="1" x14ac:dyDescent="0.25">
      <c r="B101" s="5" t="s">
        <v>127</v>
      </c>
      <c r="C101" s="5" t="s">
        <v>155</v>
      </c>
      <c r="D101" s="8" t="s">
        <v>247</v>
      </c>
      <c r="E101" s="6">
        <v>144750000</v>
      </c>
      <c r="F101" s="33" t="s">
        <v>204</v>
      </c>
      <c r="G101" s="68"/>
      <c r="H101" s="69"/>
    </row>
    <row r="102" spans="2:8" ht="26.25" customHeight="1" x14ac:dyDescent="0.25">
      <c r="B102" s="5" t="s">
        <v>127</v>
      </c>
      <c r="C102" s="5" t="s">
        <v>153</v>
      </c>
      <c r="D102" s="8" t="s">
        <v>245</v>
      </c>
      <c r="E102" s="6">
        <v>138190000</v>
      </c>
      <c r="F102" s="33" t="s">
        <v>205</v>
      </c>
      <c r="G102" s="68"/>
      <c r="H102" s="69"/>
    </row>
    <row r="103" spans="2:8" ht="26.25" customHeight="1" x14ac:dyDescent="0.25">
      <c r="B103" s="5" t="s">
        <v>127</v>
      </c>
      <c r="C103" s="5" t="s">
        <v>156</v>
      </c>
      <c r="D103" s="8" t="s">
        <v>248</v>
      </c>
      <c r="E103" s="6">
        <v>112800000</v>
      </c>
      <c r="F103" s="33" t="s">
        <v>206</v>
      </c>
      <c r="G103" s="68"/>
      <c r="H103" s="69"/>
    </row>
    <row r="104" spans="2:8" ht="29.25" x14ac:dyDescent="0.25">
      <c r="B104" s="5" t="s">
        <v>127</v>
      </c>
      <c r="C104" s="5" t="s">
        <v>122</v>
      </c>
      <c r="D104" s="8" t="s">
        <v>124</v>
      </c>
      <c r="E104" s="6">
        <v>120000000</v>
      </c>
      <c r="F104" s="33" t="s">
        <v>207</v>
      </c>
      <c r="G104" s="68"/>
      <c r="H104" s="69"/>
    </row>
    <row r="105" spans="2:8" ht="26.25" customHeight="1" x14ac:dyDescent="0.25">
      <c r="B105" s="5" t="s">
        <v>127</v>
      </c>
      <c r="C105" s="5" t="s">
        <v>157</v>
      </c>
      <c r="D105" s="8" t="s">
        <v>249</v>
      </c>
      <c r="E105" s="6">
        <v>117000000</v>
      </c>
      <c r="F105" s="33" t="s">
        <v>208</v>
      </c>
      <c r="G105" s="68"/>
      <c r="H105" s="69"/>
    </row>
    <row r="106" spans="2:8" ht="29.25" x14ac:dyDescent="0.25">
      <c r="B106" s="5" t="s">
        <v>127</v>
      </c>
      <c r="C106" s="5" t="s">
        <v>158</v>
      </c>
      <c r="D106" s="8" t="s">
        <v>250</v>
      </c>
      <c r="E106" s="6">
        <v>115370000</v>
      </c>
      <c r="F106" s="33" t="s">
        <v>209</v>
      </c>
      <c r="G106" s="68"/>
      <c r="H106" s="69"/>
    </row>
    <row r="107" spans="2:8" ht="23.25" customHeight="1" x14ac:dyDescent="0.25">
      <c r="B107" s="5" t="s">
        <v>127</v>
      </c>
      <c r="C107" s="5" t="s">
        <v>159</v>
      </c>
      <c r="D107" s="8" t="s">
        <v>251</v>
      </c>
      <c r="E107" s="6">
        <v>112840000</v>
      </c>
      <c r="F107" s="33" t="s">
        <v>210</v>
      </c>
      <c r="G107" s="68"/>
      <c r="H107" s="69"/>
    </row>
    <row r="108" spans="2:8" ht="26.25" customHeight="1" x14ac:dyDescent="0.25">
      <c r="B108" s="5" t="s">
        <v>127</v>
      </c>
      <c r="C108" s="5" t="s">
        <v>160</v>
      </c>
      <c r="D108" s="8" t="s">
        <v>252</v>
      </c>
      <c r="E108" s="6">
        <v>100000000</v>
      </c>
      <c r="F108" s="33" t="s">
        <v>211</v>
      </c>
      <c r="G108" s="68"/>
      <c r="H108" s="69"/>
    </row>
    <row r="109" spans="2:8" ht="26.25" customHeight="1" x14ac:dyDescent="0.25">
      <c r="B109" s="5" t="s">
        <v>127</v>
      </c>
      <c r="C109" s="5" t="s">
        <v>135</v>
      </c>
      <c r="D109" s="8" t="s">
        <v>231</v>
      </c>
      <c r="E109" s="6">
        <v>85430000</v>
      </c>
      <c r="F109" s="33" t="s">
        <v>212</v>
      </c>
      <c r="G109" s="68"/>
      <c r="H109" s="69"/>
    </row>
    <row r="110" spans="2:8" ht="26.25" customHeight="1" x14ac:dyDescent="0.25">
      <c r="B110" s="5" t="s">
        <v>127</v>
      </c>
      <c r="C110" s="5" t="s">
        <v>161</v>
      </c>
      <c r="D110" s="8" t="s">
        <v>253</v>
      </c>
      <c r="E110" s="6">
        <v>83980000</v>
      </c>
      <c r="F110" s="33" t="s">
        <v>213</v>
      </c>
      <c r="G110" s="68"/>
      <c r="H110" s="69"/>
    </row>
    <row r="111" spans="2:8" ht="26.25" customHeight="1" x14ac:dyDescent="0.25">
      <c r="B111" s="5" t="s">
        <v>127</v>
      </c>
      <c r="C111" s="5" t="s">
        <v>153</v>
      </c>
      <c r="D111" s="8" t="s">
        <v>245</v>
      </c>
      <c r="E111" s="6">
        <v>81120000</v>
      </c>
      <c r="F111" s="33" t="s">
        <v>214</v>
      </c>
      <c r="G111" s="68"/>
      <c r="H111" s="69"/>
    </row>
    <row r="112" spans="2:8" ht="26.25" customHeight="1" x14ac:dyDescent="0.25">
      <c r="B112" s="5" t="s">
        <v>127</v>
      </c>
      <c r="C112" s="5" t="s">
        <v>141</v>
      </c>
      <c r="D112" s="8" t="s">
        <v>21</v>
      </c>
      <c r="E112" s="6">
        <v>72000000</v>
      </c>
      <c r="F112" s="33" t="s">
        <v>215</v>
      </c>
      <c r="G112" s="68"/>
      <c r="H112" s="69"/>
    </row>
    <row r="113" spans="2:8" ht="26.25" customHeight="1" x14ac:dyDescent="0.25">
      <c r="B113" s="5" t="s">
        <v>127</v>
      </c>
      <c r="C113" s="5" t="s">
        <v>162</v>
      </c>
      <c r="D113" s="8" t="s">
        <v>254</v>
      </c>
      <c r="E113" s="6">
        <v>69095000</v>
      </c>
      <c r="F113" s="33" t="s">
        <v>216</v>
      </c>
      <c r="G113" s="68"/>
      <c r="H113" s="69"/>
    </row>
    <row r="114" spans="2:8" ht="29.25" x14ac:dyDescent="0.25">
      <c r="B114" s="5" t="s">
        <v>127</v>
      </c>
      <c r="C114" s="5" t="s">
        <v>163</v>
      </c>
      <c r="D114" s="8" t="s">
        <v>255</v>
      </c>
      <c r="E114" s="6">
        <v>45000000</v>
      </c>
      <c r="F114" s="33" t="s">
        <v>217</v>
      </c>
      <c r="G114" s="68"/>
      <c r="H114" s="69"/>
    </row>
    <row r="115" spans="2:8" ht="26.25" customHeight="1" x14ac:dyDescent="0.25">
      <c r="B115" s="5" t="s">
        <v>127</v>
      </c>
      <c r="C115" s="5" t="s">
        <v>164</v>
      </c>
      <c r="D115" s="8" t="s">
        <v>256</v>
      </c>
      <c r="E115" s="6">
        <v>20000000</v>
      </c>
      <c r="F115" s="33" t="s">
        <v>218</v>
      </c>
      <c r="G115" s="68"/>
      <c r="H115" s="69"/>
    </row>
    <row r="116" spans="2:8" ht="39" x14ac:dyDescent="0.25">
      <c r="B116" s="5" t="s">
        <v>127</v>
      </c>
      <c r="C116" s="5" t="s">
        <v>165</v>
      </c>
      <c r="D116" s="8" t="s">
        <v>257</v>
      </c>
      <c r="E116" s="6">
        <v>11161095</v>
      </c>
      <c r="F116" s="33" t="s">
        <v>219</v>
      </c>
      <c r="G116" s="68"/>
      <c r="H116" s="69"/>
    </row>
    <row r="117" spans="2:8" ht="39" x14ac:dyDescent="0.25">
      <c r="B117" s="5" t="s">
        <v>127</v>
      </c>
      <c r="C117" s="5" t="s">
        <v>165</v>
      </c>
      <c r="D117" s="8" t="s">
        <v>257</v>
      </c>
      <c r="E117" s="6">
        <v>8369482</v>
      </c>
      <c r="F117" s="33" t="s">
        <v>220</v>
      </c>
      <c r="G117" s="68"/>
      <c r="H117" s="69"/>
    </row>
    <row r="118" spans="2:8" ht="26.25" customHeight="1" x14ac:dyDescent="0.25">
      <c r="B118" s="5" t="s">
        <v>127</v>
      </c>
      <c r="C118" s="5" t="s">
        <v>166</v>
      </c>
      <c r="D118" s="8" t="s">
        <v>258</v>
      </c>
      <c r="E118" s="6">
        <v>806388000</v>
      </c>
      <c r="F118" s="33" t="s">
        <v>221</v>
      </c>
      <c r="G118" s="68"/>
      <c r="H118" s="69"/>
    </row>
    <row r="119" spans="2:8" ht="29.25" x14ac:dyDescent="0.25">
      <c r="B119" s="5" t="s">
        <v>127</v>
      </c>
      <c r="C119" s="5" t="s">
        <v>167</v>
      </c>
      <c r="D119" s="8" t="s">
        <v>259</v>
      </c>
      <c r="E119" s="6">
        <v>550150000</v>
      </c>
      <c r="F119" s="33" t="s">
        <v>222</v>
      </c>
      <c r="G119" s="68"/>
      <c r="H119" s="69"/>
    </row>
    <row r="120" spans="2:8" ht="29.25" x14ac:dyDescent="0.25">
      <c r="B120" s="5" t="s">
        <v>127</v>
      </c>
      <c r="C120" s="5" t="s">
        <v>130</v>
      </c>
      <c r="D120" s="8" t="s">
        <v>260</v>
      </c>
      <c r="E120" s="6">
        <v>500000000</v>
      </c>
      <c r="F120" s="33" t="s">
        <v>223</v>
      </c>
      <c r="G120" s="68"/>
      <c r="H120" s="69"/>
    </row>
    <row r="121" spans="2:8" ht="29.25" x14ac:dyDescent="0.25">
      <c r="B121" s="5" t="s">
        <v>127</v>
      </c>
      <c r="C121" s="5" t="s">
        <v>168</v>
      </c>
      <c r="D121" s="8" t="s">
        <v>261</v>
      </c>
      <c r="E121" s="6">
        <v>15000000</v>
      </c>
      <c r="F121" s="33" t="s">
        <v>224</v>
      </c>
      <c r="G121" s="68"/>
      <c r="H121" s="69"/>
    </row>
    <row r="122" spans="2:8" ht="29.25" x14ac:dyDescent="0.25">
      <c r="B122" s="5" t="s">
        <v>127</v>
      </c>
      <c r="C122" s="5" t="s">
        <v>169</v>
      </c>
      <c r="D122" s="8" t="s">
        <v>262</v>
      </c>
      <c r="E122" s="6">
        <v>15000000</v>
      </c>
      <c r="F122" s="33" t="s">
        <v>225</v>
      </c>
      <c r="G122" s="68"/>
      <c r="H122" s="69"/>
    </row>
    <row r="123" spans="2:8" ht="29.25" x14ac:dyDescent="0.25">
      <c r="B123" s="5" t="s">
        <v>127</v>
      </c>
      <c r="C123" s="5" t="s">
        <v>170</v>
      </c>
      <c r="D123" s="8">
        <v>306827022</v>
      </c>
      <c r="E123" s="6">
        <v>14896473</v>
      </c>
      <c r="F123" s="33" t="s">
        <v>107</v>
      </c>
      <c r="G123" s="68"/>
      <c r="H123" s="69"/>
    </row>
    <row r="124" spans="2:8" ht="29.25" x14ac:dyDescent="0.25">
      <c r="B124" s="5" t="s">
        <v>127</v>
      </c>
      <c r="C124" s="5" t="s">
        <v>10</v>
      </c>
      <c r="D124" s="8" t="s">
        <v>14</v>
      </c>
      <c r="E124" s="6">
        <v>153686763800</v>
      </c>
      <c r="F124" s="33" t="s">
        <v>13</v>
      </c>
      <c r="G124" s="68"/>
      <c r="H124" s="69"/>
    </row>
    <row r="125" spans="2:8" ht="29.25" x14ac:dyDescent="0.25">
      <c r="B125" s="5" t="s">
        <v>127</v>
      </c>
      <c r="C125" s="5" t="s">
        <v>10</v>
      </c>
      <c r="D125" s="8" t="s">
        <v>14</v>
      </c>
      <c r="E125" s="6">
        <v>29162992653</v>
      </c>
      <c r="F125" s="33" t="s">
        <v>13</v>
      </c>
      <c r="G125" s="68"/>
      <c r="H125" s="69"/>
    </row>
    <row r="126" spans="2:8" ht="39" x14ac:dyDescent="0.25">
      <c r="B126" s="55" t="s">
        <v>270</v>
      </c>
      <c r="C126" s="55" t="s">
        <v>138</v>
      </c>
      <c r="D126" s="58" t="s">
        <v>234</v>
      </c>
      <c r="E126" s="57" t="s">
        <v>299</v>
      </c>
      <c r="F126" s="56" t="s">
        <v>298</v>
      </c>
      <c r="G126" s="60" t="s">
        <v>316</v>
      </c>
      <c r="H126" s="61"/>
    </row>
    <row r="127" spans="2:8" ht="29.25" x14ac:dyDescent="0.25">
      <c r="B127" s="55" t="s">
        <v>270</v>
      </c>
      <c r="C127" s="55" t="s">
        <v>10</v>
      </c>
      <c r="D127" s="58" t="s">
        <v>300</v>
      </c>
      <c r="E127" s="57">
        <v>637253000</v>
      </c>
      <c r="F127" s="56" t="s">
        <v>301</v>
      </c>
      <c r="G127" s="62"/>
      <c r="H127" s="63"/>
    </row>
    <row r="128" spans="2:8" ht="29.25" x14ac:dyDescent="0.25">
      <c r="B128" s="55" t="s">
        <v>270</v>
      </c>
      <c r="C128" s="55" t="s">
        <v>147</v>
      </c>
      <c r="D128" s="58" t="s">
        <v>302</v>
      </c>
      <c r="E128" s="57">
        <v>312454561</v>
      </c>
      <c r="F128" s="56" t="s">
        <v>301</v>
      </c>
      <c r="G128" s="62"/>
      <c r="H128" s="63"/>
    </row>
    <row r="129" spans="2:8" ht="29.25" x14ac:dyDescent="0.25">
      <c r="B129" s="55" t="s">
        <v>276</v>
      </c>
      <c r="C129" s="55" t="s">
        <v>305</v>
      </c>
      <c r="D129" s="58" t="s">
        <v>304</v>
      </c>
      <c r="E129" s="57">
        <v>1052672000</v>
      </c>
      <c r="F129" s="56" t="s">
        <v>303</v>
      </c>
      <c r="G129" s="62"/>
      <c r="H129" s="63"/>
    </row>
    <row r="130" spans="2:8" ht="29.25" x14ac:dyDescent="0.25">
      <c r="B130" s="55" t="s">
        <v>276</v>
      </c>
      <c r="C130" s="55" t="s">
        <v>306</v>
      </c>
      <c r="D130" s="58" t="s">
        <v>304</v>
      </c>
      <c r="E130" s="57">
        <v>177603000</v>
      </c>
      <c r="F130" s="56" t="s">
        <v>307</v>
      </c>
      <c r="G130" s="62"/>
      <c r="H130" s="63"/>
    </row>
    <row r="131" spans="2:8" ht="29.25" x14ac:dyDescent="0.25">
      <c r="B131" s="55" t="s">
        <v>280</v>
      </c>
      <c r="C131" s="55" t="s">
        <v>309</v>
      </c>
      <c r="D131" s="58" t="s">
        <v>310</v>
      </c>
      <c r="E131" s="57">
        <v>250800000</v>
      </c>
      <c r="F131" s="56" t="s">
        <v>308</v>
      </c>
      <c r="G131" s="62"/>
      <c r="H131" s="63"/>
    </row>
    <row r="132" spans="2:8" ht="39" x14ac:dyDescent="0.25">
      <c r="B132" s="55" t="s">
        <v>283</v>
      </c>
      <c r="C132" s="55" t="s">
        <v>35</v>
      </c>
      <c r="D132" s="58" t="s">
        <v>312</v>
      </c>
      <c r="E132" s="57">
        <v>348000000</v>
      </c>
      <c r="F132" s="56" t="s">
        <v>311</v>
      </c>
      <c r="G132" s="62"/>
      <c r="H132" s="63"/>
    </row>
    <row r="133" spans="2:8" ht="39" x14ac:dyDescent="0.25">
      <c r="B133" s="55" t="s">
        <v>287</v>
      </c>
      <c r="C133" s="55" t="s">
        <v>314</v>
      </c>
      <c r="D133" s="58" t="s">
        <v>315</v>
      </c>
      <c r="E133" s="57">
        <v>266310000</v>
      </c>
      <c r="F133" s="56" t="s">
        <v>313</v>
      </c>
      <c r="G133" s="62"/>
      <c r="H133" s="63"/>
    </row>
    <row r="134" spans="2:8" ht="29.25" x14ac:dyDescent="0.25">
      <c r="B134" s="55"/>
      <c r="C134" s="55"/>
      <c r="D134" s="58"/>
      <c r="E134" s="57"/>
      <c r="F134" s="56"/>
      <c r="G134" s="64"/>
      <c r="H134" s="65"/>
    </row>
    <row r="135" spans="2:8" ht="29.25" x14ac:dyDescent="0.25">
      <c r="B135" s="55"/>
      <c r="C135" s="55"/>
      <c r="D135" s="58"/>
      <c r="E135" s="57"/>
      <c r="F135" s="56"/>
      <c r="G135" s="59" t="s">
        <v>297</v>
      </c>
      <c r="H135" s="59"/>
    </row>
    <row r="136" spans="2:8" ht="29.25" x14ac:dyDescent="0.25">
      <c r="B136" s="5" t="s">
        <v>353</v>
      </c>
      <c r="C136" s="5" t="s">
        <v>16</v>
      </c>
      <c r="D136" s="8" t="s">
        <v>345</v>
      </c>
      <c r="E136" s="6">
        <v>1430000000</v>
      </c>
      <c r="F136" s="33" t="s">
        <v>171</v>
      </c>
      <c r="G136" s="102" t="s">
        <v>361</v>
      </c>
      <c r="H136" s="103"/>
    </row>
    <row r="137" spans="2:8" ht="29.25" x14ac:dyDescent="0.25">
      <c r="B137" s="5" t="s">
        <v>353</v>
      </c>
      <c r="C137" s="5" t="s">
        <v>355</v>
      </c>
      <c r="D137" s="8" t="s">
        <v>114</v>
      </c>
      <c r="E137" s="6">
        <v>559936570</v>
      </c>
      <c r="F137" s="33" t="s">
        <v>359</v>
      </c>
      <c r="G137" s="104"/>
      <c r="H137" s="105"/>
    </row>
    <row r="138" spans="2:8" ht="29.25" x14ac:dyDescent="0.25">
      <c r="B138" s="5" t="s">
        <v>353</v>
      </c>
      <c r="C138" s="5" t="s">
        <v>356</v>
      </c>
      <c r="D138" s="8" t="s">
        <v>115</v>
      </c>
      <c r="E138" s="6">
        <v>568887820</v>
      </c>
      <c r="F138" s="33" t="s">
        <v>359</v>
      </c>
      <c r="G138" s="104"/>
      <c r="H138" s="105"/>
    </row>
    <row r="139" spans="2:8" ht="29.25" x14ac:dyDescent="0.25">
      <c r="B139" s="5" t="s">
        <v>353</v>
      </c>
      <c r="C139" s="5" t="s">
        <v>357</v>
      </c>
      <c r="D139" s="8" t="s">
        <v>116</v>
      </c>
      <c r="E139" s="6">
        <v>559936570</v>
      </c>
      <c r="F139" s="33" t="s">
        <v>359</v>
      </c>
      <c r="G139" s="104"/>
      <c r="H139" s="105"/>
    </row>
    <row r="140" spans="2:8" ht="29.25" x14ac:dyDescent="0.25">
      <c r="B140" s="5" t="s">
        <v>353</v>
      </c>
      <c r="C140" s="5" t="s">
        <v>358</v>
      </c>
      <c r="D140" s="8" t="s">
        <v>360</v>
      </c>
      <c r="E140" s="6">
        <v>330000000</v>
      </c>
      <c r="F140" s="33" t="s">
        <v>359</v>
      </c>
      <c r="G140" s="104"/>
      <c r="H140" s="105"/>
    </row>
    <row r="141" spans="2:8" ht="29.25" x14ac:dyDescent="0.25">
      <c r="B141" s="5" t="s">
        <v>353</v>
      </c>
      <c r="C141" s="5" t="s">
        <v>317</v>
      </c>
      <c r="D141" s="8">
        <v>1000104600</v>
      </c>
      <c r="E141" s="6">
        <v>50000000000</v>
      </c>
      <c r="F141" s="33" t="s">
        <v>327</v>
      </c>
      <c r="G141" s="104"/>
      <c r="H141" s="105"/>
    </row>
    <row r="142" spans="2:8" ht="29.25" x14ac:dyDescent="0.25">
      <c r="B142" s="5" t="s">
        <v>353</v>
      </c>
      <c r="C142" s="5" t="s">
        <v>318</v>
      </c>
      <c r="D142" s="8" t="s">
        <v>346</v>
      </c>
      <c r="E142" s="6">
        <v>40000000000</v>
      </c>
      <c r="F142" s="33" t="s">
        <v>328</v>
      </c>
      <c r="G142" s="104"/>
      <c r="H142" s="105"/>
    </row>
    <row r="143" spans="2:8" ht="29.25" x14ac:dyDescent="0.25">
      <c r="B143" s="5" t="s">
        <v>353</v>
      </c>
      <c r="C143" s="5" t="s">
        <v>37</v>
      </c>
      <c r="D143" s="8" t="s">
        <v>347</v>
      </c>
      <c r="E143" s="6">
        <f>10500000000+7700000000</f>
        <v>18200000000</v>
      </c>
      <c r="F143" s="33" t="s">
        <v>329</v>
      </c>
      <c r="G143" s="104"/>
      <c r="H143" s="105"/>
    </row>
    <row r="144" spans="2:8" ht="29.25" x14ac:dyDescent="0.25">
      <c r="B144" s="5" t="s">
        <v>353</v>
      </c>
      <c r="C144" s="5" t="s">
        <v>319</v>
      </c>
      <c r="D144" s="8" t="s">
        <v>348</v>
      </c>
      <c r="E144" s="6">
        <v>18000000000</v>
      </c>
      <c r="F144" s="33" t="s">
        <v>330</v>
      </c>
      <c r="G144" s="104"/>
      <c r="H144" s="105"/>
    </row>
    <row r="145" spans="2:8" ht="29.25" x14ac:dyDescent="0.25">
      <c r="B145" s="5" t="s">
        <v>353</v>
      </c>
      <c r="C145" s="5" t="s">
        <v>320</v>
      </c>
      <c r="D145" s="8" t="s">
        <v>349</v>
      </c>
      <c r="E145" s="6">
        <v>9526381522</v>
      </c>
      <c r="F145" s="33" t="s">
        <v>331</v>
      </c>
      <c r="G145" s="104"/>
      <c r="H145" s="105"/>
    </row>
    <row r="146" spans="2:8" ht="29.25" x14ac:dyDescent="0.25">
      <c r="B146" s="5" t="s">
        <v>353</v>
      </c>
      <c r="C146" s="5" t="s">
        <v>321</v>
      </c>
      <c r="D146" s="8" t="s">
        <v>350</v>
      </c>
      <c r="E146" s="6">
        <v>9461524800</v>
      </c>
      <c r="F146" s="33" t="s">
        <v>332</v>
      </c>
      <c r="G146" s="104"/>
      <c r="H146" s="105"/>
    </row>
    <row r="147" spans="2:8" ht="29.25" x14ac:dyDescent="0.25">
      <c r="B147" s="5" t="s">
        <v>353</v>
      </c>
      <c r="C147" s="5" t="s">
        <v>109</v>
      </c>
      <c r="D147" s="8" t="s">
        <v>257</v>
      </c>
      <c r="E147" s="6">
        <v>7975256635</v>
      </c>
      <c r="F147" s="33" t="s">
        <v>333</v>
      </c>
      <c r="G147" s="104"/>
      <c r="H147" s="105"/>
    </row>
    <row r="148" spans="2:8" ht="29.25" x14ac:dyDescent="0.25">
      <c r="B148" s="5" t="s">
        <v>353</v>
      </c>
      <c r="C148" s="5" t="s">
        <v>322</v>
      </c>
      <c r="D148" s="8" t="s">
        <v>351</v>
      </c>
      <c r="E148" s="6">
        <v>6313860650</v>
      </c>
      <c r="F148" s="33" t="s">
        <v>334</v>
      </c>
      <c r="G148" s="104"/>
      <c r="H148" s="105"/>
    </row>
    <row r="149" spans="2:8" ht="29.25" x14ac:dyDescent="0.25">
      <c r="B149" s="5" t="s">
        <v>353</v>
      </c>
      <c r="C149" s="5" t="s">
        <v>323</v>
      </c>
      <c r="D149" s="8" t="s">
        <v>352</v>
      </c>
      <c r="E149" s="6">
        <v>6000000000</v>
      </c>
      <c r="F149" s="33" t="s">
        <v>335</v>
      </c>
      <c r="G149" s="104"/>
      <c r="H149" s="105"/>
    </row>
    <row r="150" spans="2:8" ht="29.25" x14ac:dyDescent="0.25">
      <c r="B150" s="5" t="s">
        <v>353</v>
      </c>
      <c r="C150" s="5" t="s">
        <v>136</v>
      </c>
      <c r="D150" s="8" t="s">
        <v>232</v>
      </c>
      <c r="E150" s="6">
        <v>1802250000</v>
      </c>
      <c r="F150" s="33" t="s">
        <v>354</v>
      </c>
      <c r="G150" s="104"/>
      <c r="H150" s="105"/>
    </row>
    <row r="151" spans="2:8" ht="29.25" x14ac:dyDescent="0.25">
      <c r="B151" s="5" t="s">
        <v>353</v>
      </c>
      <c r="C151" s="5" t="s">
        <v>139</v>
      </c>
      <c r="D151" s="8">
        <v>23127660</v>
      </c>
      <c r="E151" s="6">
        <v>1580738641</v>
      </c>
      <c r="F151" s="33" t="s">
        <v>336</v>
      </c>
      <c r="G151" s="104"/>
      <c r="H151" s="105"/>
    </row>
    <row r="152" spans="2:8" ht="29.25" x14ac:dyDescent="0.25">
      <c r="B152" s="5" t="s">
        <v>353</v>
      </c>
      <c r="C152" s="5" t="s">
        <v>135</v>
      </c>
      <c r="D152" s="8" t="s">
        <v>231</v>
      </c>
      <c r="E152" s="6">
        <v>677600000</v>
      </c>
      <c r="F152" s="33" t="s">
        <v>337</v>
      </c>
      <c r="G152" s="104"/>
      <c r="H152" s="105"/>
    </row>
    <row r="153" spans="2:8" ht="29.25" x14ac:dyDescent="0.25">
      <c r="B153" s="5" t="s">
        <v>353</v>
      </c>
      <c r="C153" s="5" t="s">
        <v>324</v>
      </c>
      <c r="D153" s="8" t="s">
        <v>234</v>
      </c>
      <c r="E153" s="6">
        <v>642000000</v>
      </c>
      <c r="F153" s="33" t="s">
        <v>338</v>
      </c>
      <c r="G153" s="104"/>
      <c r="H153" s="105"/>
    </row>
    <row r="154" spans="2:8" ht="29.25" x14ac:dyDescent="0.25">
      <c r="B154" s="5" t="s">
        <v>353</v>
      </c>
      <c r="C154" s="5" t="s">
        <v>135</v>
      </c>
      <c r="D154" s="8" t="s">
        <v>231</v>
      </c>
      <c r="E154" s="6">
        <v>544500000</v>
      </c>
      <c r="F154" s="33" t="s">
        <v>339</v>
      </c>
      <c r="G154" s="104"/>
      <c r="H154" s="105"/>
    </row>
    <row r="155" spans="2:8" ht="29.25" x14ac:dyDescent="0.25">
      <c r="B155" s="5" t="s">
        <v>353</v>
      </c>
      <c r="C155" s="5" t="s">
        <v>135</v>
      </c>
      <c r="D155" s="8" t="s">
        <v>231</v>
      </c>
      <c r="E155" s="6">
        <v>542014000</v>
      </c>
      <c r="F155" s="33" t="s">
        <v>340</v>
      </c>
      <c r="G155" s="104"/>
      <c r="H155" s="105"/>
    </row>
    <row r="156" spans="2:8" ht="29.25" x14ac:dyDescent="0.25">
      <c r="B156" s="5" t="s">
        <v>353</v>
      </c>
      <c r="C156" s="5" t="s">
        <v>325</v>
      </c>
      <c r="D156" s="8">
        <v>9514861134</v>
      </c>
      <c r="E156" s="6">
        <v>408140000</v>
      </c>
      <c r="F156" s="33" t="s">
        <v>341</v>
      </c>
      <c r="G156" s="104"/>
      <c r="H156" s="105"/>
    </row>
    <row r="157" spans="2:8" ht="29.25" x14ac:dyDescent="0.25">
      <c r="B157" s="5" t="s">
        <v>353</v>
      </c>
      <c r="C157" s="5" t="s">
        <v>326</v>
      </c>
      <c r="D157" s="8" t="s">
        <v>21</v>
      </c>
      <c r="E157" s="6">
        <v>165000000</v>
      </c>
      <c r="F157" s="33" t="s">
        <v>342</v>
      </c>
      <c r="G157" s="104"/>
      <c r="H157" s="105"/>
    </row>
    <row r="158" spans="2:8" ht="29.25" x14ac:dyDescent="0.25">
      <c r="B158" s="5" t="s">
        <v>353</v>
      </c>
      <c r="C158" s="5" t="s">
        <v>135</v>
      </c>
      <c r="D158" s="8" t="s">
        <v>231</v>
      </c>
      <c r="E158" s="6">
        <v>144400000</v>
      </c>
      <c r="F158" s="33" t="s">
        <v>343</v>
      </c>
      <c r="G158" s="104"/>
      <c r="H158" s="105"/>
    </row>
    <row r="159" spans="2:8" ht="29.25" x14ac:dyDescent="0.25">
      <c r="B159" s="5" t="s">
        <v>353</v>
      </c>
      <c r="C159" s="5" t="s">
        <v>135</v>
      </c>
      <c r="D159" s="8" t="s">
        <v>231</v>
      </c>
      <c r="E159" s="6">
        <v>122760000</v>
      </c>
      <c r="F159" s="33" t="s">
        <v>344</v>
      </c>
      <c r="G159" s="104"/>
      <c r="H159" s="105"/>
    </row>
    <row r="160" spans="2:8" ht="29.25" x14ac:dyDescent="0.25">
      <c r="B160" s="5" t="s">
        <v>353</v>
      </c>
      <c r="C160" s="5" t="s">
        <v>170</v>
      </c>
      <c r="D160" s="8">
        <v>306827022</v>
      </c>
      <c r="E160" s="6">
        <v>1239040</v>
      </c>
      <c r="F160" s="33" t="s">
        <v>107</v>
      </c>
      <c r="G160" s="104"/>
      <c r="H160" s="105"/>
    </row>
    <row r="161" spans="2:8" ht="29.25" x14ac:dyDescent="0.25">
      <c r="B161" s="5" t="s">
        <v>403</v>
      </c>
      <c r="C161" s="5" t="s">
        <v>10</v>
      </c>
      <c r="D161" s="8" t="s">
        <v>14</v>
      </c>
      <c r="E161" s="6">
        <v>202290553611</v>
      </c>
      <c r="F161" s="33" t="s">
        <v>399</v>
      </c>
      <c r="G161" s="106" t="s">
        <v>402</v>
      </c>
      <c r="H161" s="107"/>
    </row>
    <row r="162" spans="2:8" ht="29.25" x14ac:dyDescent="0.25">
      <c r="B162" s="5" t="s">
        <v>362</v>
      </c>
      <c r="C162" s="5" t="s">
        <v>363</v>
      </c>
      <c r="D162" s="8" t="s">
        <v>364</v>
      </c>
      <c r="E162" s="6">
        <v>40269213079</v>
      </c>
      <c r="F162" s="33" t="s">
        <v>380</v>
      </c>
      <c r="G162" s="102" t="s">
        <v>401</v>
      </c>
      <c r="H162" s="103"/>
    </row>
    <row r="163" spans="2:8" ht="29.25" x14ac:dyDescent="0.25">
      <c r="B163" s="5" t="s">
        <v>362</v>
      </c>
      <c r="C163" s="5" t="s">
        <v>363</v>
      </c>
      <c r="D163" s="8" t="s">
        <v>364</v>
      </c>
      <c r="E163" s="6">
        <v>10000000000</v>
      </c>
      <c r="F163" s="33" t="s">
        <v>381</v>
      </c>
      <c r="G163" s="104"/>
      <c r="H163" s="105"/>
    </row>
    <row r="164" spans="2:8" ht="29.25" x14ac:dyDescent="0.25">
      <c r="B164" s="5" t="s">
        <v>362</v>
      </c>
      <c r="C164" s="5" t="s">
        <v>379</v>
      </c>
      <c r="D164" s="8" t="s">
        <v>365</v>
      </c>
      <c r="E164" s="6">
        <v>4840000000</v>
      </c>
      <c r="F164" s="33" t="s">
        <v>382</v>
      </c>
      <c r="G164" s="104"/>
      <c r="H164" s="105"/>
    </row>
    <row r="165" spans="2:8" ht="29.25" x14ac:dyDescent="0.25">
      <c r="B165" s="5" t="s">
        <v>362</v>
      </c>
      <c r="C165" s="5" t="s">
        <v>366</v>
      </c>
      <c r="D165" s="8" t="s">
        <v>367</v>
      </c>
      <c r="E165" s="6">
        <v>4375965000</v>
      </c>
      <c r="F165" s="33" t="s">
        <v>383</v>
      </c>
      <c r="G165" s="104"/>
      <c r="H165" s="105"/>
    </row>
    <row r="166" spans="2:8" ht="29.25" x14ac:dyDescent="0.25">
      <c r="B166" s="5" t="s">
        <v>362</v>
      </c>
      <c r="C166" s="5" t="s">
        <v>368</v>
      </c>
      <c r="D166" s="8" t="s">
        <v>369</v>
      </c>
      <c r="E166" s="6">
        <v>1665600000</v>
      </c>
      <c r="F166" s="33" t="s">
        <v>384</v>
      </c>
      <c r="G166" s="104"/>
      <c r="H166" s="105"/>
    </row>
    <row r="167" spans="2:8" ht="29.25" x14ac:dyDescent="0.25">
      <c r="B167" s="5" t="s">
        <v>362</v>
      </c>
      <c r="C167" s="5" t="s">
        <v>368</v>
      </c>
      <c r="D167" s="8" t="s">
        <v>369</v>
      </c>
      <c r="E167" s="6">
        <v>871200000</v>
      </c>
      <c r="F167" s="33" t="s">
        <v>385</v>
      </c>
      <c r="G167" s="104"/>
      <c r="H167" s="105"/>
    </row>
    <row r="168" spans="2:8" ht="29.25" x14ac:dyDescent="0.25">
      <c r="B168" s="5" t="s">
        <v>362</v>
      </c>
      <c r="C168" s="5" t="s">
        <v>370</v>
      </c>
      <c r="D168" s="8">
        <v>352551473</v>
      </c>
      <c r="E168" s="6">
        <v>108000000</v>
      </c>
      <c r="F168" s="33" t="s">
        <v>386</v>
      </c>
      <c r="G168" s="104"/>
      <c r="H168" s="105"/>
    </row>
    <row r="169" spans="2:8" ht="29.25" x14ac:dyDescent="0.25">
      <c r="B169" s="5" t="s">
        <v>362</v>
      </c>
      <c r="C169" s="5" t="s">
        <v>371</v>
      </c>
      <c r="D169" s="8" t="s">
        <v>372</v>
      </c>
      <c r="E169" s="6">
        <v>984000000</v>
      </c>
      <c r="F169" s="33" t="s">
        <v>387</v>
      </c>
      <c r="G169" s="104"/>
      <c r="H169" s="105"/>
    </row>
    <row r="170" spans="2:8" ht="29.25" x14ac:dyDescent="0.25">
      <c r="B170" s="5" t="s">
        <v>362</v>
      </c>
      <c r="C170" s="5" t="s">
        <v>373</v>
      </c>
      <c r="D170" s="8" t="s">
        <v>250</v>
      </c>
      <c r="E170" s="6">
        <v>115400000</v>
      </c>
      <c r="F170" s="33" t="s">
        <v>388</v>
      </c>
      <c r="G170" s="104"/>
      <c r="H170" s="105"/>
    </row>
    <row r="171" spans="2:8" ht="29.25" x14ac:dyDescent="0.25">
      <c r="B171" s="5" t="s">
        <v>362</v>
      </c>
      <c r="C171" s="5" t="s">
        <v>374</v>
      </c>
      <c r="D171" s="8" t="s">
        <v>245</v>
      </c>
      <c r="E171" s="6">
        <v>111480000</v>
      </c>
      <c r="F171" s="33" t="s">
        <v>389</v>
      </c>
      <c r="G171" s="104"/>
      <c r="H171" s="105"/>
    </row>
    <row r="172" spans="2:8" ht="29.25" x14ac:dyDescent="0.25">
      <c r="B172" s="5" t="s">
        <v>362</v>
      </c>
      <c r="C172" s="5" t="s">
        <v>375</v>
      </c>
      <c r="D172" s="8" t="s">
        <v>376</v>
      </c>
      <c r="E172" s="6">
        <v>82050000</v>
      </c>
      <c r="F172" s="33" t="s">
        <v>390</v>
      </c>
      <c r="G172" s="104"/>
      <c r="H172" s="105"/>
    </row>
    <row r="173" spans="2:8" ht="29.25" x14ac:dyDescent="0.25">
      <c r="B173" s="5" t="s">
        <v>362</v>
      </c>
      <c r="C173" s="5" t="s">
        <v>373</v>
      </c>
      <c r="D173" s="8" t="s">
        <v>250</v>
      </c>
      <c r="E173" s="6">
        <v>74240000</v>
      </c>
      <c r="F173" s="33" t="s">
        <v>391</v>
      </c>
      <c r="G173" s="104"/>
      <c r="H173" s="105"/>
    </row>
    <row r="174" spans="2:8" ht="29.25" x14ac:dyDescent="0.25">
      <c r="B174" s="5" t="s">
        <v>362</v>
      </c>
      <c r="C174" s="5" t="s">
        <v>146</v>
      </c>
      <c r="D174" s="8" t="s">
        <v>238</v>
      </c>
      <c r="E174" s="6">
        <v>68600000</v>
      </c>
      <c r="F174" s="33" t="s">
        <v>392</v>
      </c>
      <c r="G174" s="104"/>
      <c r="H174" s="105"/>
    </row>
    <row r="175" spans="2:8" ht="29.25" x14ac:dyDescent="0.25">
      <c r="B175" s="5" t="s">
        <v>362</v>
      </c>
      <c r="C175" s="5" t="s">
        <v>377</v>
      </c>
      <c r="D175" s="8" t="s">
        <v>378</v>
      </c>
      <c r="E175" s="6">
        <v>56650000</v>
      </c>
      <c r="F175" s="33" t="s">
        <v>393</v>
      </c>
      <c r="G175" s="104"/>
      <c r="H175" s="105"/>
    </row>
    <row r="176" spans="2:8" ht="29.25" x14ac:dyDescent="0.25">
      <c r="B176" s="5" t="s">
        <v>362</v>
      </c>
      <c r="C176" s="5" t="s">
        <v>146</v>
      </c>
      <c r="D176" s="8" t="s">
        <v>238</v>
      </c>
      <c r="E176" s="6">
        <v>37600000</v>
      </c>
      <c r="F176" s="33" t="s">
        <v>394</v>
      </c>
      <c r="G176" s="104"/>
      <c r="H176" s="105"/>
    </row>
    <row r="177" spans="2:8" ht="29.25" x14ac:dyDescent="0.25">
      <c r="B177" s="5" t="s">
        <v>362</v>
      </c>
      <c r="C177" s="5" t="s">
        <v>138</v>
      </c>
      <c r="D177" s="8" t="s">
        <v>234</v>
      </c>
      <c r="E177" s="6">
        <v>33418000</v>
      </c>
      <c r="F177" s="33" t="s">
        <v>395</v>
      </c>
      <c r="G177" s="104"/>
      <c r="H177" s="105"/>
    </row>
    <row r="178" spans="2:8" ht="29.25" x14ac:dyDescent="0.25">
      <c r="B178" s="5" t="s">
        <v>362</v>
      </c>
      <c r="C178" s="5" t="s">
        <v>373</v>
      </c>
      <c r="D178" s="8" t="s">
        <v>250</v>
      </c>
      <c r="E178" s="6">
        <v>7500000</v>
      </c>
      <c r="F178" s="33" t="s">
        <v>396</v>
      </c>
      <c r="G178" s="104"/>
      <c r="H178" s="105"/>
    </row>
    <row r="179" spans="2:8" ht="29.25" x14ac:dyDescent="0.25">
      <c r="B179" s="5" t="s">
        <v>362</v>
      </c>
      <c r="C179" s="5" t="s">
        <v>16</v>
      </c>
      <c r="D179" s="8" t="s">
        <v>345</v>
      </c>
      <c r="E179" s="6">
        <v>6000000000</v>
      </c>
      <c r="F179" s="33" t="s">
        <v>171</v>
      </c>
      <c r="G179" s="104"/>
      <c r="H179" s="105"/>
    </row>
    <row r="180" spans="2:8" ht="29.25" x14ac:dyDescent="0.25">
      <c r="B180" s="5" t="s">
        <v>362</v>
      </c>
      <c r="C180" s="5" t="s">
        <v>167</v>
      </c>
      <c r="D180" s="8" t="s">
        <v>259</v>
      </c>
      <c r="E180" s="6">
        <v>12000000000</v>
      </c>
      <c r="F180" s="33" t="s">
        <v>397</v>
      </c>
      <c r="G180" s="104"/>
      <c r="H180" s="105"/>
    </row>
    <row r="181" spans="2:8" ht="29.25" x14ac:dyDescent="0.25">
      <c r="B181" s="5" t="s">
        <v>362</v>
      </c>
      <c r="C181" s="5" t="s">
        <v>167</v>
      </c>
      <c r="D181" s="8" t="s">
        <v>259</v>
      </c>
      <c r="E181" s="6">
        <v>900000000</v>
      </c>
      <c r="F181" s="33" t="s">
        <v>398</v>
      </c>
      <c r="G181" s="104"/>
      <c r="H181" s="105"/>
    </row>
    <row r="182" spans="2:8" ht="29.25" x14ac:dyDescent="0.25">
      <c r="B182" s="5" t="s">
        <v>362</v>
      </c>
      <c r="C182" s="5" t="s">
        <v>10</v>
      </c>
      <c r="D182" s="8" t="s">
        <v>14</v>
      </c>
      <c r="E182" s="6">
        <v>5369500000</v>
      </c>
      <c r="F182" s="33" t="s">
        <v>399</v>
      </c>
      <c r="G182" s="104"/>
      <c r="H182" s="105"/>
    </row>
    <row r="183" spans="2:8" ht="29.25" x14ac:dyDescent="0.25">
      <c r="B183" s="5" t="s">
        <v>362</v>
      </c>
      <c r="C183" s="5" t="s">
        <v>170</v>
      </c>
      <c r="D183" s="8">
        <v>306827022</v>
      </c>
      <c r="E183" s="6">
        <v>29583921</v>
      </c>
      <c r="F183" s="33" t="s">
        <v>400</v>
      </c>
      <c r="G183" s="104"/>
      <c r="H183" s="105"/>
    </row>
  </sheetData>
  <autoFilter ref="A5:K160" xr:uid="{004E66F4-93BF-40E3-820C-946B0043ED33}"/>
  <mergeCells count="15">
    <mergeCell ref="G162:H183"/>
    <mergeCell ref="G135:H135"/>
    <mergeCell ref="G161:H161"/>
    <mergeCell ref="G136:H160"/>
    <mergeCell ref="G126:H134"/>
    <mergeCell ref="G59:H125"/>
    <mergeCell ref="A2:H4"/>
    <mergeCell ref="G15:J15"/>
    <mergeCell ref="G23:J23"/>
    <mergeCell ref="G50:H57"/>
    <mergeCell ref="G27:H27"/>
    <mergeCell ref="G28:H28"/>
    <mergeCell ref="G24:J26"/>
    <mergeCell ref="G29:H45"/>
    <mergeCell ref="G46:H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BEA8-3AFB-49C9-B131-2BFD006BFD61}">
  <dimension ref="B3:G33"/>
  <sheetViews>
    <sheetView rightToLeft="1" view="pageBreakPreview" zoomScale="98" zoomScaleNormal="100" zoomScaleSheetLayoutView="98" workbookViewId="0">
      <selection activeCell="F17" sqref="F17"/>
    </sheetView>
  </sheetViews>
  <sheetFormatPr defaultRowHeight="15" x14ac:dyDescent="0.25"/>
  <cols>
    <col min="1" max="1" width="24.7109375" customWidth="1"/>
    <col min="2" max="2" width="6.140625" customWidth="1"/>
    <col min="3" max="3" width="13.5703125" customWidth="1"/>
    <col min="4" max="4" width="16.7109375" customWidth="1"/>
    <col min="5" max="6" width="18.42578125" customWidth="1"/>
    <col min="7" max="7" width="131.7109375" bestFit="1" customWidth="1"/>
  </cols>
  <sheetData>
    <row r="3" spans="2:7" ht="15" customHeight="1" x14ac:dyDescent="0.25">
      <c r="C3" s="96" t="s">
        <v>267</v>
      </c>
      <c r="D3" s="97"/>
      <c r="E3" s="97"/>
      <c r="F3" s="97"/>
      <c r="G3" s="98"/>
    </row>
    <row r="4" spans="2:7" ht="15" customHeight="1" x14ac:dyDescent="0.25">
      <c r="C4" s="99"/>
      <c r="D4" s="100"/>
      <c r="E4" s="100"/>
      <c r="F4" s="100"/>
      <c r="G4" s="101"/>
    </row>
    <row r="5" spans="2:7" ht="26.25" customHeight="1" x14ac:dyDescent="0.25">
      <c r="B5" s="36" t="s">
        <v>0</v>
      </c>
      <c r="C5" s="35" t="s">
        <v>7</v>
      </c>
      <c r="D5" s="35" t="s">
        <v>268</v>
      </c>
      <c r="E5" s="35" t="s">
        <v>269</v>
      </c>
      <c r="F5" s="35" t="s">
        <v>278</v>
      </c>
      <c r="G5" s="35" t="s">
        <v>279</v>
      </c>
    </row>
    <row r="6" spans="2:7" ht="30" customHeight="1" x14ac:dyDescent="0.25">
      <c r="B6" s="36">
        <v>1</v>
      </c>
      <c r="C6" s="36" t="s">
        <v>127</v>
      </c>
      <c r="D6" s="37">
        <v>10000000000</v>
      </c>
      <c r="E6" s="38"/>
      <c r="F6" s="38"/>
      <c r="G6" s="39" t="s">
        <v>271</v>
      </c>
    </row>
    <row r="7" spans="2:7" ht="33.75" customHeight="1" x14ac:dyDescent="0.25">
      <c r="B7" s="36">
        <v>2</v>
      </c>
      <c r="C7" s="36" t="s">
        <v>270</v>
      </c>
      <c r="D7" s="37"/>
      <c r="E7" s="37">
        <v>6918770000</v>
      </c>
      <c r="F7" s="37">
        <f>D6-E7</f>
        <v>3081230000</v>
      </c>
      <c r="G7" s="39" t="s">
        <v>272</v>
      </c>
    </row>
    <row r="8" spans="2:7" ht="28.5" customHeight="1" x14ac:dyDescent="0.25">
      <c r="B8" s="36">
        <v>3</v>
      </c>
      <c r="C8" s="36" t="s">
        <v>270</v>
      </c>
      <c r="D8" s="37"/>
      <c r="E8" s="37">
        <v>637253000</v>
      </c>
      <c r="F8" s="37">
        <f t="shared" ref="F8:F13" si="0">F7-E8</f>
        <v>2443977000</v>
      </c>
      <c r="G8" s="39" t="s">
        <v>282</v>
      </c>
    </row>
    <row r="9" spans="2:7" ht="26.25" customHeight="1" x14ac:dyDescent="0.25">
      <c r="B9" s="36">
        <v>4</v>
      </c>
      <c r="C9" s="36" t="s">
        <v>270</v>
      </c>
      <c r="D9" s="37"/>
      <c r="E9" s="37">
        <v>312454561</v>
      </c>
      <c r="F9" s="37">
        <f t="shared" si="0"/>
        <v>2131522439</v>
      </c>
      <c r="G9" s="39" t="s">
        <v>273</v>
      </c>
    </row>
    <row r="10" spans="2:7" ht="26.25" customHeight="1" x14ac:dyDescent="0.25">
      <c r="B10" s="36">
        <v>5</v>
      </c>
      <c r="C10" s="36" t="s">
        <v>277</v>
      </c>
      <c r="D10" s="37"/>
      <c r="E10" s="37">
        <v>708321000</v>
      </c>
      <c r="F10" s="37">
        <f t="shared" si="0"/>
        <v>1423201439</v>
      </c>
      <c r="G10" s="39" t="s">
        <v>274</v>
      </c>
    </row>
    <row r="11" spans="2:7" ht="31.5" customHeight="1" x14ac:dyDescent="0.25">
      <c r="B11" s="36">
        <v>6</v>
      </c>
      <c r="C11" s="36" t="s">
        <v>276</v>
      </c>
      <c r="D11" s="37"/>
      <c r="E11" s="37">
        <v>177603000</v>
      </c>
      <c r="F11" s="37">
        <f t="shared" si="0"/>
        <v>1245598439</v>
      </c>
      <c r="G11" s="39" t="s">
        <v>275</v>
      </c>
    </row>
    <row r="12" spans="2:7" ht="31.5" customHeight="1" x14ac:dyDescent="0.25">
      <c r="B12" s="36">
        <v>7</v>
      </c>
      <c r="C12" s="36" t="s">
        <v>280</v>
      </c>
      <c r="D12" s="37"/>
      <c r="E12" s="37">
        <v>344351000</v>
      </c>
      <c r="F12" s="37">
        <f t="shared" si="0"/>
        <v>901247439</v>
      </c>
      <c r="G12" s="39" t="s">
        <v>281</v>
      </c>
    </row>
    <row r="13" spans="2:7" ht="31.5" customHeight="1" x14ac:dyDescent="0.25">
      <c r="B13" s="36">
        <v>8</v>
      </c>
      <c r="C13" s="36" t="s">
        <v>280</v>
      </c>
      <c r="D13" s="37"/>
      <c r="E13" s="37">
        <v>250800000</v>
      </c>
      <c r="F13" s="37">
        <f t="shared" si="0"/>
        <v>650447439</v>
      </c>
      <c r="G13" s="39" t="s">
        <v>284</v>
      </c>
    </row>
    <row r="14" spans="2:7" ht="31.5" customHeight="1" x14ac:dyDescent="0.25">
      <c r="B14" s="36">
        <v>9</v>
      </c>
      <c r="C14" s="36" t="s">
        <v>283</v>
      </c>
      <c r="D14" s="37"/>
      <c r="E14" s="37">
        <v>348000000</v>
      </c>
      <c r="F14" s="37">
        <f>F13-E14</f>
        <v>302447439</v>
      </c>
      <c r="G14" s="39" t="s">
        <v>286</v>
      </c>
    </row>
    <row r="15" spans="2:7" ht="31.5" customHeight="1" x14ac:dyDescent="0.25">
      <c r="B15" s="36">
        <v>10</v>
      </c>
      <c r="C15" s="36" t="s">
        <v>287</v>
      </c>
      <c r="D15" s="37"/>
      <c r="E15" s="37">
        <v>266310000</v>
      </c>
      <c r="F15" s="37">
        <f>F14-E15</f>
        <v>36137439</v>
      </c>
      <c r="G15" s="39" t="s">
        <v>285</v>
      </c>
    </row>
    <row r="16" spans="2:7" ht="48" customHeight="1" x14ac:dyDescent="0.25">
      <c r="B16" s="36"/>
      <c r="C16" s="38"/>
      <c r="D16" s="37">
        <f>SUM(D6:D11)</f>
        <v>10000000000</v>
      </c>
      <c r="E16" s="37">
        <f>SUM(E6:E15)</f>
        <v>9963862561</v>
      </c>
      <c r="F16" s="37">
        <f>D16-E16</f>
        <v>36137439</v>
      </c>
      <c r="G16" s="38"/>
    </row>
    <row r="17" spans="2:7" ht="76.5" customHeight="1" x14ac:dyDescent="0.25">
      <c r="D17" s="34"/>
      <c r="E17" s="34"/>
      <c r="F17" s="34"/>
    </row>
    <row r="18" spans="2:7" x14ac:dyDescent="0.25">
      <c r="D18" s="34"/>
      <c r="E18" s="34"/>
      <c r="F18" s="34"/>
    </row>
    <row r="19" spans="2:7" x14ac:dyDescent="0.25">
      <c r="D19" s="34"/>
      <c r="E19" s="34"/>
      <c r="F19" s="34"/>
    </row>
    <row r="20" spans="2:7" x14ac:dyDescent="0.25">
      <c r="C20" s="96" t="s">
        <v>267</v>
      </c>
      <c r="D20" s="97"/>
      <c r="E20" s="97"/>
      <c r="F20" s="97"/>
      <c r="G20" s="98"/>
    </row>
    <row r="21" spans="2:7" ht="45" customHeight="1" x14ac:dyDescent="0.25">
      <c r="C21" s="99"/>
      <c r="D21" s="100"/>
      <c r="E21" s="100"/>
      <c r="F21" s="100"/>
      <c r="G21" s="101"/>
    </row>
    <row r="22" spans="2:7" ht="45.75" customHeight="1" x14ac:dyDescent="0.25">
      <c r="B22" s="42" t="s">
        <v>0</v>
      </c>
      <c r="C22" s="43" t="s">
        <v>7</v>
      </c>
      <c r="D22" s="43" t="s">
        <v>268</v>
      </c>
      <c r="E22" s="43" t="s">
        <v>269</v>
      </c>
      <c r="F22" s="43" t="s">
        <v>278</v>
      </c>
      <c r="G22" s="43" t="s">
        <v>279</v>
      </c>
    </row>
    <row r="23" spans="2:7" ht="38.25" customHeight="1" x14ac:dyDescent="0.25">
      <c r="B23" s="36">
        <v>1</v>
      </c>
      <c r="C23" s="51" t="s">
        <v>287</v>
      </c>
      <c r="D23" s="52">
        <v>30000000000</v>
      </c>
      <c r="E23" s="54"/>
      <c r="F23" s="52">
        <v>30000000000</v>
      </c>
      <c r="G23" s="53" t="s">
        <v>292</v>
      </c>
    </row>
    <row r="24" spans="2:7" ht="39.75" customHeight="1" x14ac:dyDescent="0.25">
      <c r="B24" s="36">
        <v>2</v>
      </c>
      <c r="C24" s="45" t="s">
        <v>287</v>
      </c>
      <c r="D24" s="49"/>
      <c r="E24" s="46">
        <v>2119101669</v>
      </c>
      <c r="F24" s="46">
        <f t="shared" ref="F24:F30" si="1">F23-E24</f>
        <v>27880898331</v>
      </c>
      <c r="G24" s="47" t="s">
        <v>291</v>
      </c>
    </row>
    <row r="25" spans="2:7" ht="34.5" customHeight="1" x14ac:dyDescent="0.25">
      <c r="B25" s="36">
        <v>3</v>
      </c>
      <c r="C25" s="45" t="s">
        <v>287</v>
      </c>
      <c r="D25" s="49"/>
      <c r="E25" s="46">
        <v>26264495418</v>
      </c>
      <c r="F25" s="46">
        <f t="shared" si="1"/>
        <v>1616402913</v>
      </c>
      <c r="G25" s="47" t="s">
        <v>290</v>
      </c>
    </row>
    <row r="26" spans="2:7" ht="34.5" customHeight="1" x14ac:dyDescent="0.25">
      <c r="B26" s="36">
        <v>4</v>
      </c>
      <c r="C26" s="45" t="s">
        <v>287</v>
      </c>
      <c r="D26" s="49"/>
      <c r="E26" s="46">
        <v>500000000</v>
      </c>
      <c r="F26" s="46">
        <f t="shared" si="1"/>
        <v>1116402913</v>
      </c>
      <c r="G26" s="47" t="s">
        <v>296</v>
      </c>
    </row>
    <row r="27" spans="2:7" ht="34.5" customHeight="1" x14ac:dyDescent="0.25">
      <c r="B27" s="36">
        <v>5</v>
      </c>
      <c r="C27" s="41" t="s">
        <v>288</v>
      </c>
      <c r="D27" s="44"/>
      <c r="E27" s="44">
        <v>149490000</v>
      </c>
      <c r="F27" s="44">
        <f t="shared" si="1"/>
        <v>966912913</v>
      </c>
      <c r="G27" s="40" t="s">
        <v>294</v>
      </c>
    </row>
    <row r="28" spans="2:7" ht="34.5" customHeight="1" x14ac:dyDescent="0.25">
      <c r="B28" s="36">
        <v>6</v>
      </c>
      <c r="C28" s="48" t="s">
        <v>288</v>
      </c>
      <c r="D28" s="49"/>
      <c r="E28" s="49">
        <v>500000000</v>
      </c>
      <c r="F28" s="49">
        <f t="shared" si="1"/>
        <v>466912913</v>
      </c>
      <c r="G28" s="50" t="s">
        <v>295</v>
      </c>
    </row>
    <row r="29" spans="2:7" ht="36" customHeight="1" x14ac:dyDescent="0.25">
      <c r="B29" s="36">
        <v>8</v>
      </c>
      <c r="C29" s="41" t="s">
        <v>288</v>
      </c>
      <c r="D29" s="44"/>
      <c r="E29" s="44">
        <v>202092875</v>
      </c>
      <c r="F29" s="44">
        <f t="shared" si="1"/>
        <v>264820038</v>
      </c>
      <c r="G29" s="40" t="s">
        <v>289</v>
      </c>
    </row>
    <row r="30" spans="2:7" ht="38.25" customHeight="1" x14ac:dyDescent="0.25">
      <c r="B30" s="36">
        <v>9</v>
      </c>
      <c r="C30" s="41" t="s">
        <v>288</v>
      </c>
      <c r="D30" s="44"/>
      <c r="E30" s="44">
        <v>13690000</v>
      </c>
      <c r="F30" s="44">
        <f t="shared" si="1"/>
        <v>251130038</v>
      </c>
      <c r="G30" s="40" t="s">
        <v>293</v>
      </c>
    </row>
    <row r="31" spans="2:7" ht="41.25" customHeight="1" x14ac:dyDescent="0.25">
      <c r="B31" s="36"/>
      <c r="C31" s="38"/>
      <c r="D31" s="44">
        <f>SUM(D23:D30)</f>
        <v>30000000000</v>
      </c>
      <c r="E31" s="44">
        <f>SUM(E23:E30)</f>
        <v>29748869962</v>
      </c>
      <c r="F31" s="44">
        <f>D31-E31</f>
        <v>251130038</v>
      </c>
      <c r="G31" s="38"/>
    </row>
    <row r="32" spans="2:7" x14ac:dyDescent="0.25">
      <c r="D32" s="34"/>
      <c r="E32" s="34"/>
      <c r="F32" s="34"/>
    </row>
    <row r="33" spans="4:6" x14ac:dyDescent="0.25">
      <c r="D33" s="34"/>
      <c r="E33" s="34"/>
      <c r="F33" s="34"/>
    </row>
  </sheetData>
  <mergeCells count="2">
    <mergeCell ref="C3:G4"/>
    <mergeCell ref="C20:G21"/>
  </mergeCells>
  <phoneticPr fontId="14" type="noConversion"/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بانک اطلاعات</vt:lpstr>
      <vt:lpstr>حساب آقای مشایخی</vt:lpstr>
      <vt:lpstr>'حساب آقای مشایخی'!Print_Area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Mirzadeh</dc:creator>
  <cp:lastModifiedBy>Nastaran Mirzadeh</cp:lastModifiedBy>
  <cp:lastPrinted>2025-08-20T12:59:13Z</cp:lastPrinted>
  <dcterms:created xsi:type="dcterms:W3CDTF">2025-07-19T10:41:35Z</dcterms:created>
  <dcterms:modified xsi:type="dcterms:W3CDTF">2025-09-03T16:06:28Z</dcterms:modified>
</cp:coreProperties>
</file>